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12825" activeTab="0"/>
  </bookViews>
  <sheets>
    <sheet name="xadv" sheetId="1" r:id="rId1"/>
    <sheet name="nc750x_mt(rc90)" sheetId="2" r:id="rId2"/>
    <sheet name="nc700x_mt" sheetId="3" r:id="rId3"/>
    <sheet name="nc700x_dct" sheetId="4" r:id="rId4"/>
    <sheet name="更新履歴" sheetId="5" r:id="rId5"/>
  </sheets>
  <definedNames/>
  <calcPr fullCalcOnLoad="1"/>
</workbook>
</file>

<file path=xl/sharedStrings.xml><?xml version="1.0" encoding="utf-8"?>
<sst xmlns="http://schemas.openxmlformats.org/spreadsheetml/2006/main" count="184" uniqueCount="64">
  <si>
    <t>バイクの変速をエクセルで計算できちゃう太郎  nc750x_mt(rc90)　ｂｙさかな 20171008.xls</t>
  </si>
  <si>
    <t>1次減速</t>
  </si>
  <si>
    <t>1次Ｘ2次</t>
  </si>
  <si>
    <t>2次減速</t>
  </si>
  <si>
    <t>ﾌﾛﾝﾄｽﾌﾟﾛｹ</t>
  </si>
  <si>
    <t>ﾘﾔスプロケ</t>
  </si>
  <si>
    <t>※2次変速＝リヤスプロケ／フロントスプロケ　CBR250R　１４　３８</t>
  </si>
  <si>
    <t>1速</t>
  </si>
  <si>
    <t>＜シフトダウン時の回転数比率</t>
  </si>
  <si>
    <t>2速</t>
  </si>
  <si>
    <t>IRC　RX-01　140/70-17MC　626mm</t>
  </si>
  <si>
    <t>3速</t>
  </si>
  <si>
    <t>BT-023 160/60ZR17M/C　633mm</t>
  </si>
  <si>
    <t>4速</t>
  </si>
  <si>
    <t>5速</t>
  </si>
  <si>
    <t>x-adv 165/60R15  外周　0.573　バトラックスｓｃ</t>
  </si>
  <si>
    <t>6速</t>
  </si>
  <si>
    <t>外周（ｍ）</t>
  </si>
  <si>
    <t>ﾀｲﾔ直径（ｍ）</t>
  </si>
  <si>
    <t>※ﾀｲﾔ外周＝ﾀｲﾔ直径＊3.14　</t>
  </si>
  <si>
    <t>ある速度の時、各ギヤで回転数はいくら？</t>
  </si>
  <si>
    <t>特定速度の際のタイヤの回転数（一分間）＝　時速＊1000（ｍ換算）／60（分換算）／外形（ｍ）</t>
  </si>
  <si>
    <t>特定速度の際のエンジン回転数＝　特定速度の際のタイヤ回転数（1分間）＊二次減速比＊シフト変速比＊1次変速比</t>
  </si>
  <si>
    <t>最高出力</t>
  </si>
  <si>
    <t>40kw</t>
  </si>
  <si>
    <t>最大トルク</t>
  </si>
  <si>
    <t>6.2kgf・</t>
  </si>
  <si>
    <t>特定範囲の数字に色をつけられます</t>
  </si>
  <si>
    <t>最小</t>
  </si>
  <si>
    <t>最大</t>
  </si>
  <si>
    <t>標準値</t>
  </si>
  <si>
    <t>エコ回転</t>
  </si>
  <si>
    <t>パワーバンド</t>
  </si>
  <si>
    <t>高回転</t>
  </si>
  <si>
    <t>数字の四捨五入の桁変更　標準　－１</t>
  </si>
  <si>
    <t>細かく数字を見たい　　０</t>
  </si>
  <si>
    <t>標準　-1</t>
  </si>
  <si>
    <t>オオザッパに1200回転でいい　-2</t>
  </si>
  <si>
    <t>xadv</t>
  </si>
  <si>
    <t>1分間の移動距離＝エンジン回転数　/　1次減速　/　2次減速　/　ギヤ変速　ｘ　タイヤ外周　</t>
  </si>
  <si>
    <t>時速＝　一分間の移動距離　ｘ６０　（分）　／１０００（キロメートル換算）</t>
  </si>
  <si>
    <t>取り扱い説明書では、　１８００－5500　回転を推奨</t>
  </si>
  <si>
    <t>トルクバンドちょい上まで</t>
  </si>
  <si>
    <t>マニュアルで推奨のゾーン</t>
  </si>
  <si>
    <t>1速　25キロ</t>
  </si>
  <si>
    <t>2速　40キロまで引っ張る</t>
  </si>
  <si>
    <t>3速　飛ばす</t>
  </si>
  <si>
    <t>4速　４０＞６０　　　5速なら60キロ　　6速なら65まで引っ張る</t>
  </si>
  <si>
    <t>5速　60巡行</t>
  </si>
  <si>
    <t>6速　６５巡行　　（60以下の場合は、5速にする）</t>
  </si>
  <si>
    <t>nc750x</t>
  </si>
  <si>
    <t>1分間の移動距離＝エンジン回転数　ｘ　1次減速　ｘ　2次減速　ｘ　ギヤ変速　ｘ　タイヤ外周　</t>
  </si>
  <si>
    <t>4速　４０＞６０</t>
  </si>
  <si>
    <t>5速　とばす</t>
  </si>
  <si>
    <t>50ps</t>
  </si>
  <si>
    <t>35kw</t>
  </si>
  <si>
    <t>NC700Xについて</t>
  </si>
  <si>
    <t>パワー</t>
  </si>
  <si>
    <t>トルク</t>
  </si>
  <si>
    <t>ホンダの発表会の画像より目視で抽出</t>
  </si>
  <si>
    <t>バイクの変速をエクセルで計算できちゃう太郎　ｂｙさかな20120508.xls</t>
  </si>
  <si>
    <t>更新履歴</t>
  </si>
  <si>
    <t>シフトダウン研究用に作成</t>
  </si>
  <si>
    <t>N700Xデーター入力　タイヤ外径データー少し揃えた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</si>
</sst>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31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4" tint="0.5999900102615356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6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3" borderId="0" applyNumberFormat="0" applyBorder="0" applyAlignment="0" applyProtection="0"/>
    <xf numFmtId="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5" borderId="2" applyNumberFormat="0" applyFon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5" fillId="9" borderId="4" applyNumberFormat="0" applyAlignment="0" applyProtection="0"/>
    <xf numFmtId="0" fontId="36" fillId="0" borderId="5" applyNumberFormat="0" applyFill="0" applyAlignment="0" applyProtection="0"/>
    <xf numFmtId="0" fontId="37" fillId="0" borderId="5" applyNumberFormat="0" applyFill="0" applyAlignment="0" applyProtection="0"/>
    <xf numFmtId="0" fontId="38" fillId="9" borderId="1" applyNumberFormat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27" borderId="9" xfId="0" applyFont="1" applyFill="1" applyBorder="1" applyAlignment="1">
      <alignment/>
    </xf>
    <xf numFmtId="0" fontId="0" fillId="12" borderId="9" xfId="0" applyFont="1" applyFill="1" applyBorder="1" applyAlignment="1">
      <alignment/>
    </xf>
    <xf numFmtId="0" fontId="44" fillId="12" borderId="9" xfId="0" applyFont="1" applyFill="1" applyBorder="1" applyAlignment="1">
      <alignment/>
    </xf>
    <xf numFmtId="0" fontId="45" fillId="0" borderId="9" xfId="0" applyFont="1" applyFill="1" applyBorder="1" applyAlignment="1">
      <alignment/>
    </xf>
    <xf numFmtId="0" fontId="0" fillId="12" borderId="9" xfId="0" applyFill="1" applyBorder="1" applyAlignment="1">
      <alignment/>
    </xf>
    <xf numFmtId="0" fontId="46" fillId="12" borderId="0" xfId="0" applyFont="1" applyFill="1" applyAlignment="1">
      <alignment/>
    </xf>
    <xf numFmtId="0" fontId="47" fillId="12" borderId="9" xfId="0" applyFont="1" applyFill="1" applyBorder="1" applyAlignment="1">
      <alignment/>
    </xf>
    <xf numFmtId="0" fontId="47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47" fillId="12" borderId="9" xfId="0" applyFont="1" applyFill="1" applyBorder="1" applyAlignment="1">
      <alignment/>
    </xf>
    <xf numFmtId="0" fontId="47" fillId="0" borderId="9" xfId="0" applyFont="1" applyFill="1" applyBorder="1" applyAlignment="1">
      <alignment/>
    </xf>
    <xf numFmtId="0" fontId="0" fillId="12" borderId="9" xfId="0" applyFont="1" applyFill="1" applyBorder="1" applyAlignment="1">
      <alignment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dxfs count="3">
    <dxf>
      <font>
        <b/>
        <i val="0"/>
        <color rgb="FF00FF00"/>
      </font>
      <border/>
    </dxf>
    <dxf>
      <font>
        <b/>
        <i val="0"/>
        <color rgb="FFFF0000"/>
      </font>
      <border/>
    </dxf>
    <dxf>
      <font>
        <b/>
        <i val="0"/>
        <color rgb="FFFF99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7"/>
          <c:w val="0.908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nc700x_mt!$B$57</c:f>
              <c:strCache>
                <c:ptCount val="1"/>
                <c:pt idx="0">
                  <c:v>パワー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nc700x_mt!$A$59:$A$78</c:f>
              <c:numCache/>
            </c:numRef>
          </c:cat>
          <c:val>
            <c:numRef>
              <c:f>nc700x_mt!$B$59:$B$78</c:f>
              <c:numCache/>
            </c:numRef>
          </c:val>
          <c:smooth val="0"/>
        </c:ser>
        <c:marker val="1"/>
        <c:axId val="55290447"/>
        <c:axId val="27851976"/>
      </c:lineChart>
      <c:lineChart>
        <c:grouping val="standard"/>
        <c:varyColors val="0"/>
        <c:ser>
          <c:idx val="0"/>
          <c:order val="1"/>
          <c:tx>
            <c:strRef>
              <c:f>nc700x_mt!$C$57</c:f>
              <c:strCache>
                <c:ptCount val="1"/>
                <c:pt idx="0">
                  <c:v>トルク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nc700x_mt!$A$59:$A$78</c:f>
              <c:numCache/>
            </c:numRef>
          </c:cat>
          <c:val>
            <c:numRef>
              <c:f>nc700x_mt!$C$59:$C$78</c:f>
              <c:numCache/>
            </c:numRef>
          </c:val>
          <c:smooth val="0"/>
        </c:ser>
        <c:marker val="1"/>
        <c:axId val="49341193"/>
        <c:axId val="41417554"/>
      </c:line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51976"/>
        <c:crosses val="autoZero"/>
        <c:auto val="0"/>
        <c:lblOffset val="100"/>
        <c:tickLblSkip val="1"/>
        <c:noMultiLvlLbl val="0"/>
      </c:catAx>
      <c:valAx>
        <c:axId val="278519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90447"/>
        <c:crossesAt val="1"/>
        <c:crossBetween val="between"/>
        <c:dispUnits/>
      </c:valAx>
      <c:catAx>
        <c:axId val="4934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1417554"/>
        <c:crosses val="autoZero"/>
        <c:auto val="0"/>
        <c:lblOffset val="100"/>
        <c:tickLblSkip val="1"/>
        <c:noMultiLvlLbl val="0"/>
      </c:catAx>
      <c:valAx>
        <c:axId val="41417554"/>
        <c:scaling>
          <c:orientation val="minMax"/>
          <c:max val="70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11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5"/>
          <c:y val="0.95875"/>
          <c:w val="0.175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7"/>
          <c:w val="0.908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nc700x_dct!$B$57</c:f>
              <c:strCache>
                <c:ptCount val="1"/>
                <c:pt idx="0">
                  <c:v>パワー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nc700x_dct!$A$59:$A$78</c:f>
              <c:numCache/>
            </c:numRef>
          </c:cat>
          <c:val>
            <c:numRef>
              <c:f>nc700x_dct!$B$59:$B$78</c:f>
              <c:numCache/>
            </c:numRef>
          </c:val>
          <c:smooth val="0"/>
        </c:ser>
        <c:marker val="1"/>
        <c:axId val="37213667"/>
        <c:axId val="66487548"/>
      </c:lineChart>
      <c:lineChart>
        <c:grouping val="standard"/>
        <c:varyColors val="0"/>
        <c:ser>
          <c:idx val="0"/>
          <c:order val="1"/>
          <c:tx>
            <c:strRef>
              <c:f>nc700x_dct!$C$57</c:f>
              <c:strCache>
                <c:ptCount val="1"/>
                <c:pt idx="0">
                  <c:v>トルク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nc700x_dct!$A$59:$A$78</c:f>
              <c:numCache/>
            </c:numRef>
          </c:cat>
          <c:val>
            <c:numRef>
              <c:f>nc700x_dct!$C$59:$C$78</c:f>
              <c:numCache/>
            </c:numRef>
          </c:val>
          <c:smooth val="0"/>
        </c:ser>
        <c:marker val="1"/>
        <c:axId val="61517021"/>
        <c:axId val="16782278"/>
      </c:line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7548"/>
        <c:crosses val="autoZero"/>
        <c:auto val="0"/>
        <c:lblOffset val="100"/>
        <c:tickLblSkip val="1"/>
        <c:noMultiLvlLbl val="0"/>
      </c:catAx>
      <c:valAx>
        <c:axId val="664875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13667"/>
        <c:crossesAt val="1"/>
        <c:crossBetween val="between"/>
        <c:dispUnits/>
      </c:valAx>
      <c:catAx>
        <c:axId val="61517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6782278"/>
        <c:crosses val="autoZero"/>
        <c:auto val="0"/>
        <c:lblOffset val="100"/>
        <c:tickLblSkip val="1"/>
        <c:noMultiLvlLbl val="0"/>
      </c:catAx>
      <c:valAx>
        <c:axId val="16782278"/>
        <c:scaling>
          <c:orientation val="minMax"/>
          <c:max val="70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170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5"/>
          <c:y val="0.95875"/>
          <c:w val="0.175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54</xdr:row>
      <xdr:rowOff>76200</xdr:rowOff>
    </xdr:from>
    <xdr:to>
      <xdr:col>15</xdr:col>
      <xdr:colOff>514350</xdr:colOff>
      <xdr:row>90</xdr:row>
      <xdr:rowOff>0</xdr:rowOff>
    </xdr:to>
    <xdr:graphicFrame>
      <xdr:nvGraphicFramePr>
        <xdr:cNvPr id="1" name="Chart 27"/>
        <xdr:cNvGraphicFramePr/>
      </xdr:nvGraphicFramePr>
      <xdr:xfrm>
        <a:off x="2305050" y="9334500"/>
        <a:ext cx="87153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54</xdr:row>
      <xdr:rowOff>76200</xdr:rowOff>
    </xdr:from>
    <xdr:to>
      <xdr:col>15</xdr:col>
      <xdr:colOff>514350</xdr:colOff>
      <xdr:row>90</xdr:row>
      <xdr:rowOff>0</xdr:rowOff>
    </xdr:to>
    <xdr:graphicFrame>
      <xdr:nvGraphicFramePr>
        <xdr:cNvPr id="1" name="Chart 39"/>
        <xdr:cNvGraphicFramePr/>
      </xdr:nvGraphicFramePr>
      <xdr:xfrm>
        <a:off x="2305050" y="9334500"/>
        <a:ext cx="87153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80" zoomScaleNormal="80" workbookViewId="0" topLeftCell="A35">
      <selection activeCell="G85" sqref="G85"/>
    </sheetView>
  </sheetViews>
  <sheetFormatPr defaultColWidth="9.00390625" defaultRowHeight="13.5"/>
  <cols>
    <col min="2" max="2" width="12.00390625" style="0" customWidth="1"/>
    <col min="9" max="9" width="11.875" style="0" customWidth="1"/>
  </cols>
  <sheetData>
    <row r="1" ht="13.5">
      <c r="A1" s="1" t="s">
        <v>0</v>
      </c>
    </row>
    <row r="3" spans="1:6" ht="13.5">
      <c r="A3" t="s">
        <v>1</v>
      </c>
      <c r="B3" s="2">
        <v>1.921</v>
      </c>
      <c r="D3" s="3"/>
      <c r="E3" t="s">
        <v>2</v>
      </c>
      <c r="F3">
        <f>B3*B4</f>
        <v>4.5200000000000005</v>
      </c>
    </row>
    <row r="4" spans="1:8" ht="13.5">
      <c r="A4" t="s">
        <v>3</v>
      </c>
      <c r="B4">
        <f>F4/D4</f>
        <v>2.3529411764705883</v>
      </c>
      <c r="C4" t="s">
        <v>4</v>
      </c>
      <c r="D4" s="2">
        <v>17</v>
      </c>
      <c r="E4" t="s">
        <v>5</v>
      </c>
      <c r="F4" s="2">
        <v>40</v>
      </c>
      <c r="H4" t="s">
        <v>6</v>
      </c>
    </row>
    <row r="5" spans="1:8" ht="13.5">
      <c r="A5" t="s">
        <v>7</v>
      </c>
      <c r="B5" s="2">
        <v>2.666</v>
      </c>
      <c r="D5" s="4">
        <f aca="true" t="shared" si="0" ref="D5:D9">ROUND(B5/B6,2)</f>
        <v>1.4</v>
      </c>
      <c r="E5" t="s">
        <v>8</v>
      </c>
      <c r="F5" s="3"/>
      <c r="H5" s="3"/>
    </row>
    <row r="6" spans="1:9" ht="13.5">
      <c r="A6" t="s">
        <v>9</v>
      </c>
      <c r="B6" s="2">
        <v>1.904</v>
      </c>
      <c r="D6" s="4">
        <f t="shared" si="0"/>
        <v>1.31</v>
      </c>
      <c r="F6" s="3"/>
      <c r="H6" s="3"/>
      <c r="I6" s="3" t="s">
        <v>10</v>
      </c>
    </row>
    <row r="7" spans="1:9" ht="13.5">
      <c r="A7" t="s">
        <v>11</v>
      </c>
      <c r="B7" s="2">
        <v>1.454</v>
      </c>
      <c r="D7" s="4">
        <f t="shared" si="0"/>
        <v>1.21</v>
      </c>
      <c r="F7" s="3"/>
      <c r="H7" s="3"/>
      <c r="I7" t="s">
        <v>12</v>
      </c>
    </row>
    <row r="8" spans="1:8" ht="13.5">
      <c r="A8" t="s">
        <v>13</v>
      </c>
      <c r="B8" s="2">
        <v>1.2</v>
      </c>
      <c r="D8" s="4">
        <f t="shared" si="0"/>
        <v>1.16</v>
      </c>
      <c r="F8" s="3"/>
      <c r="H8" s="3"/>
    </row>
    <row r="9" spans="1:9" ht="13.5">
      <c r="A9" t="s">
        <v>14</v>
      </c>
      <c r="B9" s="2">
        <v>1.033</v>
      </c>
      <c r="D9" s="4">
        <f t="shared" si="0"/>
        <v>1.23</v>
      </c>
      <c r="F9" s="3"/>
      <c r="H9" s="3"/>
      <c r="I9" t="s">
        <v>15</v>
      </c>
    </row>
    <row r="10" spans="1:8" ht="13.5">
      <c r="A10" t="s">
        <v>16</v>
      </c>
      <c r="B10" s="2">
        <v>0.837</v>
      </c>
      <c r="D10" s="5"/>
      <c r="F10" s="3"/>
      <c r="H10" s="3"/>
    </row>
    <row r="11" spans="1:9" ht="13.5">
      <c r="A11" t="s">
        <v>17</v>
      </c>
      <c r="B11">
        <f>D11*3.14</f>
        <v>1.7992199999999998</v>
      </c>
      <c r="C11" s="6" t="s">
        <v>18</v>
      </c>
      <c r="D11" s="2">
        <v>0.573</v>
      </c>
      <c r="F11" t="s">
        <v>19</v>
      </c>
      <c r="I11" s="3"/>
    </row>
    <row r="13" spans="1:9" ht="13.5">
      <c r="A13" s="1" t="s">
        <v>20</v>
      </c>
      <c r="I13" s="1"/>
    </row>
    <row r="14" spans="1:9" ht="13.5">
      <c r="A14" s="7"/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I14" t="s">
        <v>21</v>
      </c>
    </row>
    <row r="15" spans="1:9" ht="13.5">
      <c r="A15" s="7">
        <v>10</v>
      </c>
      <c r="B15" s="8">
        <f>ROUND($A15*1000/60/$B$11*$B$4*$B$5*$B$3,$I$30)</f>
        <v>1100</v>
      </c>
      <c r="C15" s="8">
        <f>ROUND($A15*1000/60/$B$11*$B$4*$B$6*$B$3,$I$30)</f>
        <v>800</v>
      </c>
      <c r="D15" s="8">
        <f>ROUND($A15*1000/60/$B$11*$B$4*$B$7*$B$3,$I$30)</f>
        <v>600</v>
      </c>
      <c r="E15" s="8">
        <f>ROUND($A15*1000/60/$B$11*$B$4*$B$8*$B$3,$I$30)</f>
        <v>500</v>
      </c>
      <c r="F15" s="8">
        <f>ROUND($A15*1000/60/$B$11*$B$4*$B$9*$B$3,$I$30)</f>
        <v>400</v>
      </c>
      <c r="G15" s="8">
        <f>ROUND($A15*1000/60/$B$11*$B$4*$B$10*$B$3,$I$30)</f>
        <v>400</v>
      </c>
      <c r="I15" t="s">
        <v>22</v>
      </c>
    </row>
    <row r="16" spans="1:7" ht="13.5">
      <c r="A16" s="7">
        <v>20</v>
      </c>
      <c r="B16" s="8">
        <f>ROUND($A16*1000/60/$B$11*$B$4*$B$5*$B$3,$I$30)</f>
        <v>2200</v>
      </c>
      <c r="C16" s="8">
        <f>ROUND($A16*1000/60/$B$11*$B$4*$B$6*$B$3,$I$30)</f>
        <v>1600</v>
      </c>
      <c r="D16" s="8">
        <f>ROUND($A16*1000/60/$B$11*$B$4*$B$7*$B$3,$I$30)</f>
        <v>1200</v>
      </c>
      <c r="E16" s="8">
        <f>ROUND($A16*1000/60/$B$11*$B$4*$B$8*$B$3,$I$30)</f>
        <v>1000</v>
      </c>
      <c r="F16" s="8">
        <f>ROUND($A16*1000/60/$B$11*$B$4*$B$9*$B$3,$I$30)</f>
        <v>900</v>
      </c>
      <c r="G16" s="8">
        <f>ROUND($A16*1000/60/$B$11*$B$4*$B$10*$B$3,$I$30)</f>
        <v>700</v>
      </c>
    </row>
    <row r="17" spans="1:12" ht="13.5">
      <c r="A17" s="7">
        <v>30</v>
      </c>
      <c r="B17" s="8">
        <f>ROUND($A17*1000/60/$B$11*$B$4*$B$5*$B$3,$I$30)</f>
        <v>3300</v>
      </c>
      <c r="C17" s="8">
        <f>ROUND($A17*1000/60/$B$11*$B$4*$B$6*$B$3,$I$30)</f>
        <v>2400</v>
      </c>
      <c r="D17" s="8">
        <f>ROUND($A17*1000/60/$B$11*$B$4*$B$7*$B$3,$I$30)</f>
        <v>1800</v>
      </c>
      <c r="E17" s="8">
        <f>ROUND($A17*1000/60/$B$11*$B$4*$B$8*$B$3,$I$30)</f>
        <v>1500</v>
      </c>
      <c r="F17" s="8">
        <f>ROUND($A17*1000/60/$B$11*$B$4*$B$9*$B$3,$I$30)</f>
        <v>1300</v>
      </c>
      <c r="G17" s="8">
        <f>ROUND($A17*1000/60/$B$11*$B$4*$B$10*$B$3,$I$30)</f>
        <v>1100</v>
      </c>
      <c r="I17" t="s">
        <v>23</v>
      </c>
      <c r="J17">
        <v>6250</v>
      </c>
      <c r="K17">
        <v>54</v>
      </c>
      <c r="L17" t="s">
        <v>24</v>
      </c>
    </row>
    <row r="18" spans="1:11" ht="13.5">
      <c r="A18" s="7">
        <v>40</v>
      </c>
      <c r="B18" s="8">
        <f>ROUND($A18*1000/60/$B$11*$B$4*$B$5*$B$3,$I$30)</f>
        <v>4500</v>
      </c>
      <c r="C18" s="8">
        <f>ROUND($A18*1000/60/$B$11*$B$4*$B$6*$B$3,$I$30)</f>
        <v>3200</v>
      </c>
      <c r="D18" s="8">
        <f>ROUND($A18*1000/60/$B$11*$B$4*$B$7*$B$3,$I$30)</f>
        <v>2400</v>
      </c>
      <c r="E18" s="8">
        <f>ROUND($A18*1000/60/$B$11*$B$4*$B$8*$B$3,$I$30)</f>
        <v>2000</v>
      </c>
      <c r="F18" s="8">
        <f>ROUND($A18*1000/60/$B$11*$B$4*$B$9*$B$3,$I$30)</f>
        <v>1700</v>
      </c>
      <c r="G18" s="8">
        <f>ROUND($A18*1000/60/$B$11*$B$4*$B$10*$B$3,$I$30)</f>
        <v>1400</v>
      </c>
      <c r="I18" t="s">
        <v>25</v>
      </c>
      <c r="J18">
        <v>4750</v>
      </c>
      <c r="K18" t="s">
        <v>26</v>
      </c>
    </row>
    <row r="19" spans="1:7" ht="13.5">
      <c r="A19" s="7">
        <v>50</v>
      </c>
      <c r="B19" s="8">
        <f>ROUND($A19*1000/60/$B$11*$B$4*$B$5*$B$3,$I$30)</f>
        <v>5600</v>
      </c>
      <c r="C19" s="8">
        <f>ROUND($A19*1000/60/$B$11*$B$4*$B$6*$B$3,$I$30)</f>
        <v>4000</v>
      </c>
      <c r="D19" s="8">
        <f>ROUND($A19*1000/60/$B$11*$B$4*$B$7*$B$3,$I$30)</f>
        <v>3000</v>
      </c>
      <c r="E19" s="8">
        <f>ROUND($A19*1000/60/$B$11*$B$4*$B$8*$B$3,$I$30)</f>
        <v>2500</v>
      </c>
      <c r="F19" s="8">
        <f>ROUND($A19*1000/60/$B$11*$B$4*$B$9*$B$3,$I$30)</f>
        <v>2200</v>
      </c>
      <c r="G19" s="8">
        <f>ROUND($A19*1000/60/$B$11*$B$4*$B$10*$B$3,$I$30)</f>
        <v>1800</v>
      </c>
    </row>
    <row r="20" spans="1:7" ht="13.5">
      <c r="A20" s="7">
        <v>60</v>
      </c>
      <c r="B20" s="8">
        <f>ROUND($A20*1000/60/$B$11*$B$4*$B$5*$B$3,$I$30)</f>
        <v>6700</v>
      </c>
      <c r="C20" s="8">
        <f>ROUND($A20*1000/60/$B$11*$B$4*$B$6*$B$3,$I$30)</f>
        <v>4800</v>
      </c>
      <c r="D20" s="8">
        <f>ROUND($A20*1000/60/$B$11*$B$4*$B$7*$B$3,$I$30)</f>
        <v>3700</v>
      </c>
      <c r="E20" s="8">
        <f>ROUND($A20*1000/60/$B$11*$B$4*$B$8*$B$3,$I$30)</f>
        <v>3000</v>
      </c>
      <c r="F20" s="8">
        <f>ROUND($A20*1000/60/$B$11*$B$4*$B$9*$B$3,$I$30)</f>
        <v>2600</v>
      </c>
      <c r="G20" s="8">
        <f>ROUND($A20*1000/60/$B$11*$B$4*$B$10*$B$3,$I$30)</f>
        <v>2100</v>
      </c>
    </row>
    <row r="21" spans="1:7" ht="13.5">
      <c r="A21" s="7">
        <v>70</v>
      </c>
      <c r="B21" s="8">
        <f>ROUND($A21*1000/60/$B$11*$B$4*$B$5*$B$3,$I$30)</f>
        <v>7800</v>
      </c>
      <c r="C21" s="8">
        <f>ROUND($A21*1000/60/$B$11*$B$4*$B$6*$B$3,$I$30)</f>
        <v>5600</v>
      </c>
      <c r="D21" s="8">
        <f>ROUND($A21*1000/60/$B$11*$B$4*$B$7*$B$3,$I$30)</f>
        <v>4300</v>
      </c>
      <c r="E21" s="8">
        <f>ROUND($A21*1000/60/$B$11*$B$4*$B$8*$B$3,$I$30)</f>
        <v>3500</v>
      </c>
      <c r="F21" s="8">
        <f>ROUND($A21*1000/60/$B$11*$B$4*$B$9*$B$3,$I$30)</f>
        <v>3000</v>
      </c>
      <c r="G21" s="8">
        <f>ROUND($A21*1000/60/$B$11*$B$4*$B$10*$B$3,$I$30)</f>
        <v>2500</v>
      </c>
    </row>
    <row r="22" spans="1:9" ht="13.5">
      <c r="A22" s="7">
        <v>80</v>
      </c>
      <c r="B22" s="8">
        <f>ROUND($A22*1000/60/$B$11*$B$4*$B$5*$B$3,$I$30)</f>
        <v>8900</v>
      </c>
      <c r="C22" s="8">
        <f>ROUND($A22*1000/60/$B$11*$B$4*$B$6*$B$3,$I$30)</f>
        <v>6400</v>
      </c>
      <c r="D22" s="8">
        <f>ROUND($A22*1000/60/$B$11*$B$4*$B$7*$B$3,$I$30)</f>
        <v>4900</v>
      </c>
      <c r="E22" s="8">
        <f>ROUND($A22*1000/60/$B$11*$B$4*$B$8*$B$3,$I$30)</f>
        <v>4000</v>
      </c>
      <c r="F22" s="8">
        <f>ROUND($A22*1000/60/$B$11*$B$4*$B$9*$B$3,$I$30)</f>
        <v>3500</v>
      </c>
      <c r="G22" s="8">
        <f>ROUND($A22*1000/60/$B$11*$B$4*$B$10*$B$3,$I$30)</f>
        <v>2800</v>
      </c>
      <c r="I22" s="1" t="s">
        <v>27</v>
      </c>
    </row>
    <row r="23" spans="1:13" ht="13.5">
      <c r="A23" s="7">
        <v>90</v>
      </c>
      <c r="B23" s="8">
        <f>ROUND($A23*1000/60/$B$11*$B$4*$B$5*$B$3,$I$30)</f>
        <v>10000</v>
      </c>
      <c r="C23" s="8">
        <f>ROUND($A23*1000/60/$B$11*$B$4*$B$6*$B$3,$I$30)</f>
        <v>7200</v>
      </c>
      <c r="D23" s="8">
        <f>ROUND($A23*1000/60/$B$11*$B$4*$B$7*$B$3,$I$30)</f>
        <v>5500</v>
      </c>
      <c r="E23" s="8">
        <f>ROUND($A23*1000/60/$B$11*$B$4*$B$8*$B$3,$I$30)</f>
        <v>4500</v>
      </c>
      <c r="F23" s="8">
        <f>ROUND($A23*1000/60/$B$11*$B$4*$B$9*$B$3,$I$30)</f>
        <v>3900</v>
      </c>
      <c r="G23" s="8">
        <f>ROUND($A23*1000/60/$B$11*$B$4*$B$10*$B$3,$I$30)</f>
        <v>3200</v>
      </c>
      <c r="J23" t="s">
        <v>28</v>
      </c>
      <c r="K23" t="s">
        <v>29</v>
      </c>
      <c r="M23" t="s">
        <v>30</v>
      </c>
    </row>
    <row r="24" spans="1:11" ht="13.5">
      <c r="A24" s="7">
        <v>100</v>
      </c>
      <c r="B24" s="8">
        <f>ROUND($A24*1000/60/$B$11*$B$4*$B$5*$B$3,$I$30)</f>
        <v>11200</v>
      </c>
      <c r="C24" s="8">
        <f>ROUND($A24*1000/60/$B$11*$B$4*$B$6*$B$3,$I$30)</f>
        <v>8000</v>
      </c>
      <c r="D24" s="8">
        <f>ROUND($A24*1000/60/$B$11*$B$4*$B$7*$B$3,$I$30)</f>
        <v>6100</v>
      </c>
      <c r="E24" s="8">
        <f>ROUND($A24*1000/60/$B$11*$B$4*$B$8*$B$3,$I$30)</f>
        <v>5000</v>
      </c>
      <c r="F24" s="8">
        <f>ROUND($A24*1000/60/$B$11*$B$4*$B$9*$B$3,$I$30)</f>
        <v>4300</v>
      </c>
      <c r="G24" s="8">
        <f>ROUND($A24*1000/60/$B$11*$B$4*$B$10*$B$3,$I$30)</f>
        <v>3500</v>
      </c>
      <c r="I24" s="12" t="s">
        <v>31</v>
      </c>
      <c r="J24" s="2">
        <v>2000</v>
      </c>
      <c r="K24" s="2">
        <v>3500</v>
      </c>
    </row>
    <row r="25" spans="1:11" ht="13.5">
      <c r="A25" s="7">
        <v>110</v>
      </c>
      <c r="B25" s="8">
        <f>ROUND($A25*1000/60/$B$11*$B$4*$B$5*$B$3,$I$30)</f>
        <v>12300</v>
      </c>
      <c r="C25" s="8">
        <f>ROUND($A25*1000/60/$B$11*$B$4*$B$6*$B$3,$I$30)</f>
        <v>8800</v>
      </c>
      <c r="D25" s="8">
        <f>ROUND($A25*1000/60/$B$11*$B$4*$B$7*$B$3,$I$30)</f>
        <v>6700</v>
      </c>
      <c r="E25" s="8">
        <f>ROUND($A25*1000/60/$B$11*$B$4*$B$8*$B$3,$I$30)</f>
        <v>5500</v>
      </c>
      <c r="F25" s="8">
        <f>ROUND($A25*1000/60/$B$11*$B$4*$B$9*$B$3,$I$30)</f>
        <v>4800</v>
      </c>
      <c r="G25" s="8">
        <f>ROUND($A25*1000/60/$B$11*$B$4*$B$10*$B$3,$I$30)</f>
        <v>3900</v>
      </c>
      <c r="I25" s="13" t="s">
        <v>32</v>
      </c>
      <c r="J25" s="2">
        <v>4750</v>
      </c>
      <c r="K25" s="2">
        <v>6250</v>
      </c>
    </row>
    <row r="26" spans="1:11" ht="13.5">
      <c r="A26" s="7">
        <v>120</v>
      </c>
      <c r="B26" s="8">
        <f>ROUND($A26*1000/60/$B$11*$B$4*$B$5*$B$3,$I$30)</f>
        <v>13400</v>
      </c>
      <c r="C26" s="8">
        <f>ROUND($A26*1000/60/$B$11*$B$4*$B$6*$B$3,$I$30)</f>
        <v>9600</v>
      </c>
      <c r="D26" s="8">
        <f>ROUND($A26*1000/60/$B$11*$B$4*$B$7*$B$3,$I$30)</f>
        <v>7300</v>
      </c>
      <c r="E26" s="8">
        <f>ROUND($A26*1000/60/$B$11*$B$4*$B$8*$B$3,$I$30)</f>
        <v>6000</v>
      </c>
      <c r="F26" s="8">
        <f>ROUND($A26*1000/60/$B$11*$B$4*$B$9*$B$3,$I$30)</f>
        <v>5200</v>
      </c>
      <c r="G26" s="8">
        <f>ROUND($A26*1000/60/$B$11*$B$4*$B$10*$B$3,$I$30)</f>
        <v>4200</v>
      </c>
      <c r="I26" s="14" t="s">
        <v>33</v>
      </c>
      <c r="J26" s="2"/>
      <c r="K26" s="2"/>
    </row>
    <row r="27" spans="1:7" ht="13.5">
      <c r="A27" s="7">
        <v>130</v>
      </c>
      <c r="B27" s="8">
        <f>ROUND($A27*1000/60/$B$11*$B$4*$B$5*$B$3,$I$30)</f>
        <v>14500</v>
      </c>
      <c r="C27" s="8">
        <f>ROUND($A27*1000/60/$B$11*$B$4*$B$6*$B$3,$I$30)</f>
        <v>10400</v>
      </c>
      <c r="D27" s="8">
        <f>ROUND($A27*1000/60/$B$11*$B$4*$B$7*$B$3,$I$30)</f>
        <v>7900</v>
      </c>
      <c r="E27" s="8">
        <f>ROUND($A27*1000/60/$B$11*$B$4*$B$8*$B$3,$I$30)</f>
        <v>6500</v>
      </c>
      <c r="F27" s="8">
        <f>ROUND($A27*1000/60/$B$11*$B$4*$B$9*$B$3,$I$30)</f>
        <v>5600</v>
      </c>
      <c r="G27" s="8">
        <f>ROUND($A27*1000/60/$B$11*$B$4*$B$10*$B$3,$I$30)</f>
        <v>4600</v>
      </c>
    </row>
    <row r="28" spans="1:7" ht="13.5">
      <c r="A28" s="7">
        <v>140</v>
      </c>
      <c r="B28" s="8">
        <f>ROUND($A28*1000/60/$B$11*$B$4*$B$5*$B$3,$I$30)</f>
        <v>15600</v>
      </c>
      <c r="C28" s="8">
        <f>ROUND($A28*1000/60/$B$11*$B$4*$B$6*$B$3,$I$30)</f>
        <v>11200</v>
      </c>
      <c r="D28" s="8">
        <f>ROUND($A28*1000/60/$B$11*$B$4*$B$7*$B$3,$I$30)</f>
        <v>8500</v>
      </c>
      <c r="E28" s="8">
        <f>ROUND($A28*1000/60/$B$11*$B$4*$B$8*$B$3,$I$30)</f>
        <v>7000</v>
      </c>
      <c r="F28" s="8">
        <f>ROUND($A28*1000/60/$B$11*$B$4*$B$9*$B$3,$I$30)</f>
        <v>6100</v>
      </c>
      <c r="G28" s="8">
        <f>ROUND($A28*1000/60/$B$11*$B$4*$B$10*$B$3,$I$30)</f>
        <v>4900</v>
      </c>
    </row>
    <row r="29" spans="1:9" ht="13.5">
      <c r="A29" s="7">
        <v>150</v>
      </c>
      <c r="B29" s="8">
        <f>ROUND($A29*1000/60/$B$11*$B$4*$B$5*$B$3,$I$30)</f>
        <v>16700</v>
      </c>
      <c r="C29" s="8">
        <f>ROUND($A29*1000/60/$B$11*$B$4*$B$6*$B$3,$I$30)</f>
        <v>12000</v>
      </c>
      <c r="D29" s="8">
        <f>ROUND($A29*1000/60/$B$11*$B$4*$B$7*$B$3,$I$30)</f>
        <v>9100</v>
      </c>
      <c r="E29" s="8">
        <f>ROUND($A29*1000/60/$B$11*$B$4*$B$8*$B$3,$I$30)</f>
        <v>7500</v>
      </c>
      <c r="F29" s="8">
        <f>ROUND($A29*1000/60/$B$11*$B$4*$B$9*$B$3,$I$30)</f>
        <v>6500</v>
      </c>
      <c r="G29" s="8">
        <f>ROUND($A29*1000/60/$B$11*$B$4*$B$10*$B$3,$I$30)</f>
        <v>5300</v>
      </c>
      <c r="I29" s="1" t="s">
        <v>34</v>
      </c>
    </row>
    <row r="30" spans="1:11" ht="13.5">
      <c r="A30" s="7">
        <v>160</v>
      </c>
      <c r="B30" s="8">
        <f>ROUND($A30*1000/60/$B$11*$B$4*$B$5*$B$3,$I$30)</f>
        <v>17900</v>
      </c>
      <c r="C30" s="8">
        <f>ROUND($A30*1000/60/$B$11*$B$4*$B$6*$B$3,$I$30)</f>
        <v>12800</v>
      </c>
      <c r="D30" s="8">
        <f>ROUND($A30*1000/60/$B$11*$B$4*$B$7*$B$3,$I$30)</f>
        <v>9700</v>
      </c>
      <c r="E30" s="8">
        <f>ROUND($A30*1000/60/$B$11*$B$4*$B$8*$B$3,$I$30)</f>
        <v>8000</v>
      </c>
      <c r="F30" s="8">
        <f>ROUND($A30*1000/60/$B$11*$B$4*$B$9*$B$3,$I$30)</f>
        <v>6900</v>
      </c>
      <c r="G30" s="8">
        <f>ROUND($A30*1000/60/$B$11*$B$4*$B$10*$B$3,$I$30)</f>
        <v>5600</v>
      </c>
      <c r="I30" s="15">
        <v>-2</v>
      </c>
      <c r="K30" t="s">
        <v>35</v>
      </c>
    </row>
    <row r="31" spans="1:11" ht="13.5">
      <c r="A31" s="7">
        <v>170</v>
      </c>
      <c r="B31" s="8">
        <f>ROUND($A31*1000/60/$B$11*$B$4*$B$5*$B$3,$I$30)</f>
        <v>19000</v>
      </c>
      <c r="C31" s="8">
        <f>ROUND($A31*1000/60/$B$11*$B$4*$B$6*$B$3,$I$30)</f>
        <v>13600</v>
      </c>
      <c r="D31" s="8">
        <f>ROUND($A31*1000/60/$B$11*$B$4*$B$7*$B$3,$I$30)</f>
        <v>10300</v>
      </c>
      <c r="E31" s="8">
        <f>ROUND($A31*1000/60/$B$11*$B$4*$B$8*$B$3,$I$30)</f>
        <v>8500</v>
      </c>
      <c r="F31" s="8">
        <f>ROUND($A31*1000/60/$B$11*$B$4*$B$9*$B$3,$I$30)</f>
        <v>7400</v>
      </c>
      <c r="G31" s="8">
        <f>ROUND($A31*1000/60/$B$11*$B$4*$B$10*$B$3,$I$30)</f>
        <v>6000</v>
      </c>
      <c r="K31" t="s">
        <v>36</v>
      </c>
    </row>
    <row r="32" spans="1:11" ht="13.5">
      <c r="A32" s="7">
        <v>180</v>
      </c>
      <c r="B32" s="8">
        <f>ROUND($A32*1000/60/$B$11*$B$4*$B$5*$B$3,$I$30)</f>
        <v>20100</v>
      </c>
      <c r="C32" s="8">
        <f>ROUND($A32*1000/60/$B$11*$B$4*$B$6*$B$3,$I$30)</f>
        <v>14300</v>
      </c>
      <c r="D32" s="8">
        <f>ROUND($A32*1000/60/$B$11*$B$4*$B$7*$B$3,$I$30)</f>
        <v>11000</v>
      </c>
      <c r="E32" s="8">
        <f>ROUND($A32*1000/60/$B$11*$B$4*$B$8*$B$3,$I$30)</f>
        <v>9000</v>
      </c>
      <c r="F32" s="8">
        <f>ROUND($A32*1000/60/$B$11*$B$4*$B$9*$B$3,$I$30)</f>
        <v>7800</v>
      </c>
      <c r="G32" s="8">
        <f>ROUND($A32*1000/60/$B$11*$B$4*$B$10*$B$3,$I$30)</f>
        <v>6300</v>
      </c>
      <c r="K32" s="1" t="s">
        <v>37</v>
      </c>
    </row>
    <row r="33" spans="1:7" ht="13.5">
      <c r="A33" s="7">
        <v>190</v>
      </c>
      <c r="B33" s="8">
        <f>ROUND($A33*1000/60/$B$11*$B$4*$B$5*$B$3,$I$30)</f>
        <v>21200</v>
      </c>
      <c r="C33" s="8">
        <f>ROUND($A33*1000/60/$B$11*$B$4*$B$6*$B$3,$I$30)</f>
        <v>15100</v>
      </c>
      <c r="D33" s="8">
        <f>ROUND($A33*1000/60/$B$11*$B$4*$B$7*$B$3,$I$30)</f>
        <v>11600</v>
      </c>
      <c r="E33" s="8">
        <f>ROUND($A33*1000/60/$B$11*$B$4*$B$8*$B$3,$I$30)</f>
        <v>9500</v>
      </c>
      <c r="F33" s="8">
        <f>ROUND($A33*1000/60/$B$11*$B$4*$B$9*$B$3,$I$30)</f>
        <v>8200</v>
      </c>
      <c r="G33" s="8">
        <f>ROUND($A33*1000/60/$B$11*$B$4*$B$10*$B$3,$I$30)</f>
        <v>6700</v>
      </c>
    </row>
    <row r="34" spans="1:7" ht="13.5">
      <c r="A34" s="7">
        <v>200</v>
      </c>
      <c r="B34" s="8">
        <f>ROUND($A34*1000/60/$B$11*$B$4*$B$5*$B$3,$I$30)</f>
        <v>22300</v>
      </c>
      <c r="C34" s="8">
        <f>ROUND($A34*1000/60/$B$11*$B$4*$B$6*$B$3,$I$30)</f>
        <v>15900</v>
      </c>
      <c r="D34" s="8">
        <f>ROUND($A34*1000/60/$B$11*$B$4*$B$7*$B$3,$I$30)</f>
        <v>12200</v>
      </c>
      <c r="E34" s="8">
        <f>ROUND($A34*1000/60/$B$11*$B$4*$B$8*$B$3,$I$30)</f>
        <v>10000</v>
      </c>
      <c r="F34" s="8">
        <f>ROUND($A34*1000/60/$B$11*$B$4*$B$9*$B$3,$I$30)</f>
        <v>8700</v>
      </c>
      <c r="G34" s="8">
        <f>ROUND($A34*1000/60/$B$11*$B$4*$B$10*$B$3,$I$30)</f>
        <v>7000</v>
      </c>
    </row>
    <row r="35" spans="1:7" ht="13.5">
      <c r="A35" s="9"/>
      <c r="B35" s="10"/>
      <c r="C35" s="10"/>
      <c r="D35" s="10"/>
      <c r="E35" s="10"/>
      <c r="F35" s="10"/>
      <c r="G35" s="10"/>
    </row>
    <row r="36" spans="1:7" ht="13.5">
      <c r="A36" s="7" t="s">
        <v>38</v>
      </c>
      <c r="B36" s="16">
        <v>1</v>
      </c>
      <c r="C36" s="16">
        <v>2</v>
      </c>
      <c r="D36" s="16">
        <v>3</v>
      </c>
      <c r="E36" s="16">
        <v>4</v>
      </c>
      <c r="F36" s="16">
        <v>5</v>
      </c>
      <c r="G36" s="16">
        <v>6</v>
      </c>
    </row>
    <row r="37" spans="1:9" ht="13.5">
      <c r="A37" s="7">
        <v>1500</v>
      </c>
      <c r="B37" s="17">
        <f>ROUNDUP($A37/$B$3/$B$4/$B$5*$B$11*60/1000,0)</f>
        <v>14</v>
      </c>
      <c r="C37" s="24">
        <f>ROUNDUP($A37/$B$3/$B$4/$B$6*$B$11*60/1000,0)</f>
        <v>19</v>
      </c>
      <c r="D37" s="24">
        <f>ROUNDUP($A37/$B$3/$B$4/$B$7*$B$11*60/1000,0)</f>
        <v>25</v>
      </c>
      <c r="E37" s="24">
        <f>ROUNDUP($A37/$B$3/$B$4/$B$8*$B$11*60/1000,0)</f>
        <v>30</v>
      </c>
      <c r="F37" s="24">
        <f>ROUNDUP($A37/$B$3/$B$4/$B$9*$B$11*60/1000,0)</f>
        <v>35</v>
      </c>
      <c r="G37" s="24">
        <f>ROUNDUP($A37/$B$3/$B$4/$B$10*$B$11*60/1000,0)</f>
        <v>43</v>
      </c>
      <c r="I37" t="s">
        <v>39</v>
      </c>
    </row>
    <row r="38" spans="1:9" ht="13.5">
      <c r="A38" s="7">
        <v>1600</v>
      </c>
      <c r="B38" s="17">
        <f>ROUNDUP($A38/$B$3/$B$4/$B$5*$B$11*60/1000,0)</f>
        <v>15</v>
      </c>
      <c r="C38" s="17">
        <f>ROUNDUP($A38/$B$3/$B$4/$B$6*$B$11*60/1000,0)</f>
        <v>21</v>
      </c>
      <c r="D38" s="24">
        <f>ROUNDUP($A38/$B$3/$B$4/$B$7*$B$11*60/1000,0)</f>
        <v>27</v>
      </c>
      <c r="E38" s="24">
        <f>ROUNDUP($A38/$B$3/$B$4/$B$8*$B$11*60/1000,0)</f>
        <v>32</v>
      </c>
      <c r="F38" s="24">
        <f>ROUNDUP($A38/$B$3/$B$4/$B$9*$B$11*60/1000,0)</f>
        <v>37</v>
      </c>
      <c r="G38" s="24">
        <f>ROUNDUP($A38/$B$3/$B$4/$B$10*$B$11*60/1000,0)</f>
        <v>46</v>
      </c>
      <c r="I38" t="s">
        <v>40</v>
      </c>
    </row>
    <row r="39" spans="1:7" ht="13.5">
      <c r="A39" s="7">
        <v>1700</v>
      </c>
      <c r="B39" s="17">
        <f>ROUNDUP($A39/$B$3/$B$4/$B$5*$B$11*60/1000,0)</f>
        <v>16</v>
      </c>
      <c r="C39" s="17">
        <f>ROUNDUP($A39/$B$3/$B$4/$B$6*$B$11*60/1000,0)</f>
        <v>22</v>
      </c>
      <c r="D39" s="24">
        <f>ROUNDUP($A39/$B$3/$B$4/$B$7*$B$11*60/1000,0)</f>
        <v>28</v>
      </c>
      <c r="E39" s="25">
        <f>ROUNDUP($A39/$B$3/$B$4/$B$8*$B$11*60/1000,0)</f>
        <v>34</v>
      </c>
      <c r="F39" s="24">
        <f>ROUNDUP($A39/$B$3/$B$4/$B$9*$B$11*60/1000,0)</f>
        <v>40</v>
      </c>
      <c r="G39" s="24">
        <f>ROUNDUP($A39/$B$3/$B$4/$B$10*$B$11*60/1000,0)</f>
        <v>49</v>
      </c>
    </row>
    <row r="40" spans="1:7" ht="13.5">
      <c r="A40" s="7">
        <v>1800</v>
      </c>
      <c r="B40" s="17">
        <f>ROUNDUP($A40/$B$3/$B$4/$B$5*$B$11*60/1000,0)</f>
        <v>17</v>
      </c>
      <c r="C40" s="17">
        <f>ROUNDUP($A40/$B$3/$B$4/$B$6*$B$11*60/1000,0)</f>
        <v>23</v>
      </c>
      <c r="D40" s="17">
        <f>ROUNDUP($A40/$B$3/$B$4/$B$7*$B$11*60/1000,0)</f>
        <v>30</v>
      </c>
      <c r="E40" s="25">
        <f>ROUNDUP($A40/$B$3/$B$4/$B$8*$B$11*60/1000,0)</f>
        <v>36</v>
      </c>
      <c r="F40" s="24">
        <f>ROUNDUP($A40/$B$3/$B$4/$B$9*$B$11*60/1000,0)</f>
        <v>42</v>
      </c>
      <c r="G40" s="25">
        <f>ROUNDUP($A40/$B$3/$B$4/$B$10*$B$11*60/1000,0)</f>
        <v>52</v>
      </c>
    </row>
    <row r="41" spans="1:9" ht="13.5">
      <c r="A41" s="7">
        <v>1900</v>
      </c>
      <c r="B41" s="17">
        <f>ROUNDUP($A41/$B$3/$B$4/$B$5*$B$11*60/1000,0)</f>
        <v>18</v>
      </c>
      <c r="C41" s="17">
        <f>ROUNDUP($A41/$B$3/$B$4/$B$6*$B$11*60/1000,0)</f>
        <v>24</v>
      </c>
      <c r="D41" s="17">
        <f>ROUNDUP($A41/$B$3/$B$4/$B$7*$B$11*60/1000,0)</f>
        <v>32</v>
      </c>
      <c r="E41" s="25">
        <f>ROUNDUP($A41/$B$3/$B$4/$B$8*$B$11*60/1000,0)</f>
        <v>38</v>
      </c>
      <c r="F41" s="25">
        <f>ROUNDUP($A41/$B$3/$B$4/$B$9*$B$11*60/1000,0)</f>
        <v>44</v>
      </c>
      <c r="G41" s="25">
        <f>ROUNDUP($A41/$B$3/$B$4/$B$10*$B$11*60/1000,0)</f>
        <v>55</v>
      </c>
      <c r="I41" t="s">
        <v>41</v>
      </c>
    </row>
    <row r="42" spans="1:9" ht="13.5">
      <c r="A42" s="7">
        <v>2000</v>
      </c>
      <c r="B42" s="26">
        <f>ROUNDUP($A42/$B$3/$B$4/$B$5*$B$11*60/1000,0)</f>
        <v>18</v>
      </c>
      <c r="C42" s="26">
        <f>ROUNDUP($A42/$B$3/$B$4/$B$6*$B$11*60/1000,0)</f>
        <v>26</v>
      </c>
      <c r="D42" s="26">
        <f>ROUNDUP($A42/$B$3/$B$4/$B$7*$B$11*60/1000,0)</f>
        <v>33</v>
      </c>
      <c r="E42" s="26">
        <f>ROUNDUP($A42/$B$3/$B$4/$B$8*$B$11*60/1000,0)</f>
        <v>40</v>
      </c>
      <c r="F42" s="27">
        <f>ROUNDUP($A42/$B$3/$B$4/$B$9*$B$11*60/1000,0)</f>
        <v>47</v>
      </c>
      <c r="G42" s="27">
        <f>ROUNDUP($A42/$B$3/$B$4/$B$10*$B$11*60/1000,0)</f>
        <v>58</v>
      </c>
      <c r="I42" t="s">
        <v>42</v>
      </c>
    </row>
    <row r="43" spans="1:7" ht="13.5">
      <c r="A43" s="7">
        <v>2100</v>
      </c>
      <c r="B43" s="17">
        <f>ROUNDUP($A43/$B$3/$B$4/$B$5*$B$11*60/1000,0)</f>
        <v>19</v>
      </c>
      <c r="C43" s="17">
        <f>ROUNDUP($A43/$B$3/$B$4/$B$6*$B$11*60/1000,0)</f>
        <v>27</v>
      </c>
      <c r="D43" s="17">
        <f>ROUNDUP($A43/$B$3/$B$4/$B$7*$B$11*60/1000,0)</f>
        <v>35</v>
      </c>
      <c r="E43" s="17">
        <f>ROUNDUP($A43/$B$3/$B$4/$B$8*$B$11*60/1000,0)</f>
        <v>42</v>
      </c>
      <c r="F43" s="25">
        <f>ROUNDUP($A43/$B$3/$B$4/$B$9*$B$11*60/1000,0)</f>
        <v>49</v>
      </c>
      <c r="G43" s="17">
        <f>ROUNDUP($A43/$B$3/$B$4/$B$10*$B$11*60/1000,0)</f>
        <v>60</v>
      </c>
    </row>
    <row r="44" spans="1:10" ht="13.5">
      <c r="A44" s="7">
        <v>2200</v>
      </c>
      <c r="B44" s="17">
        <f>ROUNDUP($A44/$B$3/$B$4/$B$5*$B$11*60/1000,0)</f>
        <v>20</v>
      </c>
      <c r="C44" s="17">
        <f>ROUNDUP($A44/$B$3/$B$4/$B$6*$B$11*60/1000,0)</f>
        <v>28</v>
      </c>
      <c r="D44" s="17">
        <f>ROUNDUP($A44/$B$3/$B$4/$B$7*$B$11*60/1000,0)</f>
        <v>37</v>
      </c>
      <c r="E44" s="17">
        <f>ROUNDUP($A44/$B$3/$B$4/$B$8*$B$11*60/1000,0)</f>
        <v>44</v>
      </c>
      <c r="F44" s="17">
        <f>ROUNDUP($A44/$B$3/$B$4/$B$9*$B$11*60/1000,0)</f>
        <v>51</v>
      </c>
      <c r="G44" s="17">
        <f>ROUNDUP($A44/$B$3/$B$4/$B$10*$B$11*60/1000,0)</f>
        <v>63</v>
      </c>
      <c r="I44" s="21"/>
      <c r="J44" t="s">
        <v>43</v>
      </c>
    </row>
    <row r="45" spans="1:7" ht="13.5">
      <c r="A45" s="7">
        <v>2300</v>
      </c>
      <c r="B45" s="17">
        <f>ROUNDUP($A45/$B$3/$B$4/$B$5*$B$11*60/1000,0)</f>
        <v>21</v>
      </c>
      <c r="C45" s="17">
        <f>ROUNDUP($A45/$B$3/$B$4/$B$6*$B$11*60/1000,0)</f>
        <v>29</v>
      </c>
      <c r="D45" s="17">
        <f>ROUNDUP($A45/$B$3/$B$4/$B$7*$B$11*60/1000,0)</f>
        <v>38</v>
      </c>
      <c r="E45" s="17">
        <f>ROUNDUP($A45/$B$3/$B$4/$B$8*$B$11*60/1000,0)</f>
        <v>46</v>
      </c>
      <c r="F45" s="17">
        <f>ROUNDUP($A45/$B$3/$B$4/$B$9*$B$11*60/1000,0)</f>
        <v>54</v>
      </c>
      <c r="G45" s="17">
        <f>ROUNDUP($A45/$B$3/$B$4/$B$10*$B$11*60/1000,0)</f>
        <v>66</v>
      </c>
    </row>
    <row r="46" spans="1:9" ht="13.5">
      <c r="A46" s="7">
        <v>2400</v>
      </c>
      <c r="B46" s="17">
        <f>ROUNDUP($A46/$B$3/$B$4/$B$5*$B$11*60/1000,0)</f>
        <v>22</v>
      </c>
      <c r="C46" s="17">
        <f>ROUNDUP($A46/$B$3/$B$4/$B$6*$B$11*60/1000,0)</f>
        <v>31</v>
      </c>
      <c r="D46" s="17">
        <f>ROUNDUP($A46/$B$3/$B$4/$B$7*$B$11*60/1000,0)</f>
        <v>40</v>
      </c>
      <c r="E46" s="17">
        <f>ROUNDUP($A46/$B$3/$B$4/$B$8*$B$11*60/1000,0)</f>
        <v>48</v>
      </c>
      <c r="F46" s="17">
        <f>ROUNDUP($A46/$B$3/$B$4/$B$9*$B$11*60/1000,0)</f>
        <v>56</v>
      </c>
      <c r="G46" s="17">
        <f>ROUNDUP($A46/$B$3/$B$4/$B$10*$B$11*60/1000,0)</f>
        <v>69</v>
      </c>
      <c r="I46" t="s">
        <v>44</v>
      </c>
    </row>
    <row r="47" spans="1:9" ht="13.5">
      <c r="A47" s="7">
        <v>2500</v>
      </c>
      <c r="B47" s="17">
        <f>ROUNDUP($A47/$B$3/$B$4/$B$5*$B$11*60/1000,0)</f>
        <v>23</v>
      </c>
      <c r="C47" s="17">
        <f>ROUNDUP($A47/$B$3/$B$4/$B$6*$B$11*60/1000,0)</f>
        <v>32</v>
      </c>
      <c r="D47" s="17">
        <f>ROUNDUP($A47/$B$3/$B$4/$B$7*$B$11*60/1000,0)</f>
        <v>42</v>
      </c>
      <c r="E47" s="17">
        <f>ROUNDUP($A47/$B$3/$B$4/$B$8*$B$11*60/1000,0)</f>
        <v>50</v>
      </c>
      <c r="F47" s="17">
        <f>ROUNDUP($A47/$B$3/$B$4/$B$9*$B$11*60/1000,0)</f>
        <v>58</v>
      </c>
      <c r="G47" s="17">
        <f>ROUNDUP($A47/$B$3/$B$4/$B$10*$B$11*60/1000,0)</f>
        <v>72</v>
      </c>
      <c r="I47" t="s">
        <v>45</v>
      </c>
    </row>
    <row r="48" spans="1:9" ht="13.5">
      <c r="A48" s="7">
        <v>2600</v>
      </c>
      <c r="B48" s="17">
        <f>ROUNDUP($A48/$B$3/$B$4/$B$5*$B$11*60/1000,0)</f>
        <v>24</v>
      </c>
      <c r="C48" s="17">
        <f>ROUNDUP($A48/$B$3/$B$4/$B$6*$B$11*60/1000,0)</f>
        <v>33</v>
      </c>
      <c r="D48" s="17">
        <f>ROUNDUP($A48/$B$3/$B$4/$B$7*$B$11*60/1000,0)</f>
        <v>43</v>
      </c>
      <c r="E48" s="17">
        <f>ROUNDUP($A48/$B$3/$B$4/$B$8*$B$11*60/1000,0)</f>
        <v>52</v>
      </c>
      <c r="F48" s="17">
        <f>ROUNDUP($A48/$B$3/$B$4/$B$9*$B$11*60/1000,0)</f>
        <v>61</v>
      </c>
      <c r="G48" s="17">
        <f>ROUNDUP($A48/$B$3/$B$4/$B$10*$B$11*60/1000,0)</f>
        <v>75</v>
      </c>
      <c r="I48" t="s">
        <v>46</v>
      </c>
    </row>
    <row r="49" spans="1:9" ht="13.5">
      <c r="A49" s="7">
        <v>2700</v>
      </c>
      <c r="B49" s="17">
        <f>ROUNDUP($A49/$B$3/$B$4/$B$5*$B$11*60/1000,0)</f>
        <v>25</v>
      </c>
      <c r="C49" s="17">
        <f>ROUNDUP($A49/$B$3/$B$4/$B$6*$B$11*60/1000,0)</f>
        <v>34</v>
      </c>
      <c r="D49" s="17">
        <f>ROUNDUP($A49/$B$3/$B$4/$B$7*$B$11*60/1000,0)</f>
        <v>45</v>
      </c>
      <c r="E49" s="17">
        <f>ROUNDUP($A49/$B$3/$B$4/$B$8*$B$11*60/1000,0)</f>
        <v>54</v>
      </c>
      <c r="F49" s="17">
        <f>ROUNDUP($A49/$B$3/$B$4/$B$9*$B$11*60/1000,0)</f>
        <v>63</v>
      </c>
      <c r="G49" s="17">
        <f>ROUNDUP($A49/$B$3/$B$4/$B$10*$B$11*60/1000,0)</f>
        <v>78</v>
      </c>
      <c r="I49" t="s">
        <v>47</v>
      </c>
    </row>
    <row r="50" spans="1:9" ht="13.5">
      <c r="A50" s="7">
        <v>2800</v>
      </c>
      <c r="B50" s="17">
        <f>ROUNDUP($A50/$B$3/$B$4/$B$5*$B$11*60/1000,0)</f>
        <v>26</v>
      </c>
      <c r="C50" s="17">
        <f>ROUNDUP($A50/$B$3/$B$4/$B$6*$B$11*60/1000,0)</f>
        <v>36</v>
      </c>
      <c r="D50" s="17">
        <f>ROUNDUP($A50/$B$3/$B$4/$B$7*$B$11*60/1000,0)</f>
        <v>46</v>
      </c>
      <c r="E50" s="17">
        <f>ROUNDUP($A50/$B$3/$B$4/$B$8*$B$11*60/1000,0)</f>
        <v>56</v>
      </c>
      <c r="F50" s="17">
        <f>ROUNDUP($A50/$B$3/$B$4/$B$9*$B$11*60/1000,0)</f>
        <v>65</v>
      </c>
      <c r="G50" s="17">
        <f>ROUNDUP($A50/$B$3/$B$4/$B$10*$B$11*60/1000,0)</f>
        <v>80</v>
      </c>
      <c r="I50" t="s">
        <v>48</v>
      </c>
    </row>
    <row r="51" spans="1:9" ht="13.5">
      <c r="A51" s="7">
        <v>2900</v>
      </c>
      <c r="B51" s="17">
        <f>ROUNDUP($A51/$B$3/$B$4/$B$5*$B$11*60/1000,0)</f>
        <v>26</v>
      </c>
      <c r="C51" s="17">
        <f>ROUNDUP($A51/$B$3/$B$4/$B$6*$B$11*60/1000,0)</f>
        <v>37</v>
      </c>
      <c r="D51" s="17">
        <f>ROUNDUP($A51/$B$3/$B$4/$B$7*$B$11*60/1000,0)</f>
        <v>48</v>
      </c>
      <c r="E51" s="17">
        <f>ROUNDUP($A51/$B$3/$B$4/$B$8*$B$11*60/1000,0)</f>
        <v>58</v>
      </c>
      <c r="F51" s="17">
        <f>ROUNDUP($A51/$B$3/$B$4/$B$9*$B$11*60/1000,0)</f>
        <v>68</v>
      </c>
      <c r="G51" s="17">
        <f>ROUNDUP($A51/$B$3/$B$4/$B$10*$B$11*60/1000,0)</f>
        <v>83</v>
      </c>
      <c r="I51" t="s">
        <v>49</v>
      </c>
    </row>
    <row r="52" spans="1:7" ht="13.5">
      <c r="A52" s="7">
        <v>3000</v>
      </c>
      <c r="B52" s="17">
        <f>ROUNDUP($A52/$B$3/$B$4/$B$5*$B$11*60/1000,0)</f>
        <v>27</v>
      </c>
      <c r="C52" s="17">
        <f>ROUNDUP($A52/$B$3/$B$4/$B$6*$B$11*60/1000,0)</f>
        <v>38</v>
      </c>
      <c r="D52" s="17">
        <f>ROUNDUP($A52/$B$3/$B$4/$B$7*$B$11*60/1000,0)</f>
        <v>50</v>
      </c>
      <c r="E52" s="17">
        <f>ROUNDUP($A52/$B$3/$B$4/$B$8*$B$11*60/1000,0)</f>
        <v>60</v>
      </c>
      <c r="F52" s="17">
        <f>ROUNDUP($A52/$B$3/$B$4/$B$9*$B$11*60/1000,0)</f>
        <v>70</v>
      </c>
      <c r="G52" s="17">
        <f>ROUNDUP($A52/$B$3/$B$4/$B$10*$B$11*60/1000,0)</f>
        <v>86</v>
      </c>
    </row>
    <row r="53" spans="1:7" ht="13.5">
      <c r="A53" s="7">
        <v>3100</v>
      </c>
      <c r="B53" s="20">
        <f>ROUNDUP($A53/$B$3/$B$4/$B$5*$B$11*60/1000,0)</f>
        <v>28</v>
      </c>
      <c r="C53" s="20">
        <f>ROUNDUP($A53/$B$3/$B$4/$B$6*$B$11*60/1000,0)</f>
        <v>39</v>
      </c>
      <c r="D53" s="20">
        <f>ROUNDUP($A53/$B$3/$B$4/$B$7*$B$11*60/1000,0)</f>
        <v>51</v>
      </c>
      <c r="E53" s="20">
        <f>ROUNDUP($A53/$B$3/$B$4/$B$8*$B$11*60/1000,0)</f>
        <v>62</v>
      </c>
      <c r="F53" s="20">
        <f>ROUNDUP($A53/$B$3/$B$4/$B$9*$B$11*60/1000,0)</f>
        <v>72</v>
      </c>
      <c r="G53" s="20">
        <f>ROUNDUP($A53/$B$3/$B$4/$B$10*$B$11*60/1000,0)</f>
        <v>89</v>
      </c>
    </row>
    <row r="54" spans="1:7" ht="13.5">
      <c r="A54" s="7">
        <v>3200</v>
      </c>
      <c r="B54" s="20">
        <f>ROUNDUP($A54/$B$3/$B$4/$B$5*$B$11*60/1000,0)</f>
        <v>29</v>
      </c>
      <c r="C54" s="20">
        <f>ROUNDUP($A54/$B$3/$B$4/$B$6*$B$11*60/1000,0)</f>
        <v>41</v>
      </c>
      <c r="D54" s="20">
        <f>ROUNDUP($A54/$B$3/$B$4/$B$7*$B$11*60/1000,0)</f>
        <v>53</v>
      </c>
      <c r="E54" s="20">
        <f>ROUNDUP($A54/$B$3/$B$4/$B$8*$B$11*60/1000,0)</f>
        <v>64</v>
      </c>
      <c r="F54" s="20">
        <f>ROUNDUP($A54/$B$3/$B$4/$B$9*$B$11*60/1000,0)</f>
        <v>74</v>
      </c>
      <c r="G54" s="20">
        <f>ROUNDUP($A54/$B$3/$B$4/$B$10*$B$11*60/1000,0)</f>
        <v>92</v>
      </c>
    </row>
    <row r="55" spans="1:7" ht="13.5">
      <c r="A55" s="7">
        <v>3300</v>
      </c>
      <c r="B55" s="20">
        <f>ROUNDUP($A55/$B$3/$B$4/$B$5*$B$11*60/1000,0)</f>
        <v>30</v>
      </c>
      <c r="C55" s="20">
        <f>ROUNDUP($A55/$B$3/$B$4/$B$6*$B$11*60/1000,0)</f>
        <v>42</v>
      </c>
      <c r="D55" s="20">
        <f>ROUNDUP($A55/$B$3/$B$4/$B$7*$B$11*60/1000,0)</f>
        <v>55</v>
      </c>
      <c r="E55" s="20">
        <f>ROUNDUP($A55/$B$3/$B$4/$B$8*$B$11*60/1000,0)</f>
        <v>66</v>
      </c>
      <c r="F55" s="20">
        <f>ROUNDUP($A55/$B$3/$B$4/$B$9*$B$11*60/1000,0)</f>
        <v>77</v>
      </c>
      <c r="G55" s="20">
        <f>ROUNDUP($A55/$B$3/$B$4/$B$10*$B$11*60/1000,0)</f>
        <v>95</v>
      </c>
    </row>
    <row r="56" spans="1:7" ht="13.5">
      <c r="A56" s="7">
        <v>3400</v>
      </c>
      <c r="B56" s="20">
        <f>ROUNDUP($A56/$B$3/$B$4/$B$5*$B$11*60/1000,0)</f>
        <v>31</v>
      </c>
      <c r="C56" s="20">
        <f>ROUNDUP($A56/$B$3/$B$4/$B$6*$B$11*60/1000,0)</f>
        <v>43</v>
      </c>
      <c r="D56" s="20">
        <f>ROUNDUP($A56/$B$3/$B$4/$B$7*$B$11*60/1000,0)</f>
        <v>56</v>
      </c>
      <c r="E56" s="20">
        <f>ROUNDUP($A56/$B$3/$B$4/$B$8*$B$11*60/1000,0)</f>
        <v>68</v>
      </c>
      <c r="F56" s="20">
        <f>ROUNDUP($A56/$B$3/$B$4/$B$9*$B$11*60/1000,0)</f>
        <v>79</v>
      </c>
      <c r="G56" s="20">
        <f>ROUNDUP($A56/$B$3/$B$4/$B$10*$B$11*60/1000,0)</f>
        <v>98</v>
      </c>
    </row>
    <row r="57" spans="1:7" ht="13.5">
      <c r="A57" s="7">
        <v>3500</v>
      </c>
      <c r="B57" s="20">
        <f>ROUNDUP($A57/$B$3/$B$4/$B$5*$B$11*60/1000,0)</f>
        <v>32</v>
      </c>
      <c r="C57" s="20">
        <f>ROUNDUP($A57/$B$3/$B$4/$B$6*$B$11*60/1000,0)</f>
        <v>44</v>
      </c>
      <c r="D57" s="20">
        <f>ROUNDUP($A57/$B$3/$B$4/$B$7*$B$11*60/1000,0)</f>
        <v>58</v>
      </c>
      <c r="E57" s="20">
        <f>ROUNDUP($A57/$B$3/$B$4/$B$8*$B$11*60/1000,0)</f>
        <v>70</v>
      </c>
      <c r="F57" s="20">
        <f>ROUNDUP($A57/$B$3/$B$4/$B$9*$B$11*60/1000,0)</f>
        <v>81</v>
      </c>
      <c r="G57" s="20">
        <f>ROUNDUP($A57/$B$3/$B$4/$B$10*$B$11*60/1000,0)</f>
        <v>100</v>
      </c>
    </row>
    <row r="58" spans="1:7" ht="13.5">
      <c r="A58" s="7">
        <v>3600</v>
      </c>
      <c r="B58" s="20">
        <f>ROUNDUP($A58/$B$3/$B$4/$B$5*$B$11*60/1000,0)</f>
        <v>33</v>
      </c>
      <c r="C58" s="20">
        <f>ROUNDUP($A58/$B$3/$B$4/$B$6*$B$11*60/1000,0)</f>
        <v>46</v>
      </c>
      <c r="D58" s="20">
        <f>ROUNDUP($A58/$B$3/$B$4/$B$7*$B$11*60/1000,0)</f>
        <v>60</v>
      </c>
      <c r="E58" s="20">
        <f>ROUNDUP($A58/$B$3/$B$4/$B$8*$B$11*60/1000,0)</f>
        <v>72</v>
      </c>
      <c r="F58" s="20">
        <f>ROUNDUP($A58/$B$3/$B$4/$B$9*$B$11*60/1000,0)</f>
        <v>84</v>
      </c>
      <c r="G58" s="20">
        <f>ROUNDUP($A58/$B$3/$B$4/$B$10*$B$11*60/1000,0)</f>
        <v>103</v>
      </c>
    </row>
    <row r="59" spans="1:7" ht="13.5">
      <c r="A59" s="7">
        <v>3700</v>
      </c>
      <c r="B59" s="20">
        <f>ROUNDUP($A59/$B$3/$B$4/$B$5*$B$11*60/1000,0)</f>
        <v>34</v>
      </c>
      <c r="C59" s="20">
        <f>ROUNDUP($A59/$B$3/$B$4/$B$6*$B$11*60/1000,0)</f>
        <v>47</v>
      </c>
      <c r="D59" s="20">
        <f>ROUNDUP($A59/$B$3/$B$4/$B$7*$B$11*60/1000,0)</f>
        <v>61</v>
      </c>
      <c r="E59" s="20">
        <f>ROUNDUP($A59/$B$3/$B$4/$B$8*$B$11*60/1000,0)</f>
        <v>74</v>
      </c>
      <c r="F59" s="20">
        <f>ROUNDUP($A59/$B$3/$B$4/$B$9*$B$11*60/1000,0)</f>
        <v>86</v>
      </c>
      <c r="G59" s="20">
        <f>ROUNDUP($A59/$B$3/$B$4/$B$10*$B$11*60/1000,0)</f>
        <v>106</v>
      </c>
    </row>
    <row r="60" spans="1:7" ht="13.5">
      <c r="A60" s="7">
        <v>3800</v>
      </c>
      <c r="B60" s="20">
        <f>ROUNDUP($A60/$B$3/$B$4/$B$5*$B$11*60/1000,0)</f>
        <v>35</v>
      </c>
      <c r="C60" s="20">
        <f>ROUNDUP($A60/$B$3/$B$4/$B$6*$B$11*60/1000,0)</f>
        <v>48</v>
      </c>
      <c r="D60" s="20">
        <f>ROUNDUP($A60/$B$3/$B$4/$B$7*$B$11*60/1000,0)</f>
        <v>63</v>
      </c>
      <c r="E60" s="20">
        <f>ROUNDUP($A60/$B$3/$B$4/$B$8*$B$11*60/1000,0)</f>
        <v>76</v>
      </c>
      <c r="F60" s="20">
        <f>ROUNDUP($A60/$B$3/$B$4/$B$9*$B$11*60/1000,0)</f>
        <v>88</v>
      </c>
      <c r="G60" s="20">
        <f>ROUNDUP($A60/$B$3/$B$4/$B$10*$B$11*60/1000,0)</f>
        <v>109</v>
      </c>
    </row>
    <row r="61" spans="1:7" ht="13.5">
      <c r="A61" s="7">
        <v>3900</v>
      </c>
      <c r="B61" s="20">
        <f>ROUNDUP($A61/$B$3/$B$4/$B$5*$B$11*60/1000,0)</f>
        <v>35</v>
      </c>
      <c r="C61" s="20">
        <f>ROUNDUP($A61/$B$3/$B$4/$B$6*$B$11*60/1000,0)</f>
        <v>49</v>
      </c>
      <c r="D61" s="20">
        <f>ROUNDUP($A61/$B$3/$B$4/$B$7*$B$11*60/1000,0)</f>
        <v>65</v>
      </c>
      <c r="E61" s="20">
        <f>ROUNDUP($A61/$B$3/$B$4/$B$8*$B$11*60/1000,0)</f>
        <v>78</v>
      </c>
      <c r="F61" s="20">
        <f>ROUNDUP($A61/$B$3/$B$4/$B$9*$B$11*60/1000,0)</f>
        <v>91</v>
      </c>
      <c r="G61" s="20">
        <f>ROUNDUP($A61/$B$3/$B$4/$B$10*$B$11*60/1000,0)</f>
        <v>112</v>
      </c>
    </row>
    <row r="62" spans="1:7" ht="13.5">
      <c r="A62" s="7">
        <v>4000</v>
      </c>
      <c r="B62" s="20">
        <f>ROUNDUP($A62/$B$3/$B$4/$B$5*$B$11*60/1000,0)</f>
        <v>36</v>
      </c>
      <c r="C62" s="20">
        <f>ROUNDUP($A62/$B$3/$B$4/$B$6*$B$11*60/1000,0)</f>
        <v>51</v>
      </c>
      <c r="D62" s="20">
        <f>ROUNDUP($A62/$B$3/$B$4/$B$7*$B$11*60/1000,0)</f>
        <v>66</v>
      </c>
      <c r="E62" s="20">
        <f>ROUNDUP($A62/$B$3/$B$4/$B$8*$B$11*60/1000,0)</f>
        <v>80</v>
      </c>
      <c r="F62" s="20">
        <f>ROUNDUP($A62/$B$3/$B$4/$B$9*$B$11*60/1000,0)</f>
        <v>93</v>
      </c>
      <c r="G62" s="20">
        <f>ROUNDUP($A62/$B$3/$B$4/$B$10*$B$11*60/1000,0)</f>
        <v>115</v>
      </c>
    </row>
    <row r="63" spans="1:7" ht="13.5">
      <c r="A63" s="7">
        <v>4100</v>
      </c>
      <c r="B63" s="20">
        <f>ROUNDUP($A63/$B$3/$B$4/$B$5*$B$11*60/1000,0)</f>
        <v>37</v>
      </c>
      <c r="C63" s="20">
        <f>ROUNDUP($A63/$B$3/$B$4/$B$6*$B$11*60/1000,0)</f>
        <v>52</v>
      </c>
      <c r="D63" s="20">
        <f>ROUNDUP($A63/$B$3/$B$4/$B$7*$B$11*60/1000,0)</f>
        <v>68</v>
      </c>
      <c r="E63" s="20">
        <f>ROUNDUP($A63/$B$3/$B$4/$B$8*$B$11*60/1000,0)</f>
        <v>82</v>
      </c>
      <c r="F63" s="20">
        <f>ROUNDUP($A63/$B$3/$B$4/$B$9*$B$11*60/1000,0)</f>
        <v>95</v>
      </c>
      <c r="G63" s="20">
        <f>ROUNDUP($A63/$B$3/$B$4/$B$10*$B$11*60/1000,0)</f>
        <v>117</v>
      </c>
    </row>
    <row r="64" spans="1:7" ht="13.5">
      <c r="A64" s="7">
        <v>4200</v>
      </c>
      <c r="B64" s="20">
        <f>ROUNDUP($A64/$B$3/$B$4/$B$5*$B$11*60/1000,0)</f>
        <v>38</v>
      </c>
      <c r="C64" s="20">
        <f>ROUNDUP($A64/$B$3/$B$4/$B$6*$B$11*60/1000,0)</f>
        <v>53</v>
      </c>
      <c r="D64" s="20">
        <f>ROUNDUP($A64/$B$3/$B$4/$B$7*$B$11*60/1000,0)</f>
        <v>69</v>
      </c>
      <c r="E64" s="20">
        <f>ROUNDUP($A64/$B$3/$B$4/$B$8*$B$11*60/1000,0)</f>
        <v>84</v>
      </c>
      <c r="F64" s="20">
        <f>ROUNDUP($A64/$B$3/$B$4/$B$9*$B$11*60/1000,0)</f>
        <v>98</v>
      </c>
      <c r="G64" s="20">
        <f>ROUNDUP($A64/$B$3/$B$4/$B$10*$B$11*60/1000,0)</f>
        <v>120</v>
      </c>
    </row>
    <row r="65" spans="1:7" ht="13.5">
      <c r="A65" s="7">
        <v>4300</v>
      </c>
      <c r="B65" s="20">
        <f>ROUNDUP($A65/$B$3/$B$4/$B$5*$B$11*60/1000,0)</f>
        <v>39</v>
      </c>
      <c r="C65" s="20">
        <f>ROUNDUP($A65/$B$3/$B$4/$B$6*$B$11*60/1000,0)</f>
        <v>54</v>
      </c>
      <c r="D65" s="20">
        <f>ROUNDUP($A65/$B$3/$B$4/$B$7*$B$11*60/1000,0)</f>
        <v>71</v>
      </c>
      <c r="E65" s="20">
        <f>ROUNDUP($A65/$B$3/$B$4/$B$8*$B$11*60/1000,0)</f>
        <v>86</v>
      </c>
      <c r="F65" s="20">
        <f>ROUNDUP($A65/$B$3/$B$4/$B$9*$B$11*60/1000,0)</f>
        <v>100</v>
      </c>
      <c r="G65" s="20">
        <f>ROUNDUP($A65/$B$3/$B$4/$B$10*$B$11*60/1000,0)</f>
        <v>123</v>
      </c>
    </row>
    <row r="66" spans="1:7" ht="13.5">
      <c r="A66" s="7">
        <v>4400</v>
      </c>
      <c r="B66" s="20">
        <f>ROUNDUP($A66/$B$3/$B$4/$B$5*$B$11*60/1000,0)</f>
        <v>40</v>
      </c>
      <c r="C66" s="20">
        <f>ROUNDUP($A66/$B$3/$B$4/$B$6*$B$11*60/1000,0)</f>
        <v>56</v>
      </c>
      <c r="D66" s="20">
        <f>ROUNDUP($A66/$B$3/$B$4/$B$7*$B$11*60/1000,0)</f>
        <v>73</v>
      </c>
      <c r="E66" s="20">
        <f>ROUNDUP($A66/$B$3/$B$4/$B$8*$B$11*60/1000,0)</f>
        <v>88</v>
      </c>
      <c r="F66" s="20">
        <f>ROUNDUP($A66/$B$3/$B$4/$B$9*$B$11*60/1000,0)</f>
        <v>102</v>
      </c>
      <c r="G66" s="20">
        <f>ROUNDUP($A66/$B$3/$B$4/$B$10*$B$11*60/1000,0)</f>
        <v>126</v>
      </c>
    </row>
    <row r="67" spans="1:7" ht="13.5">
      <c r="A67" s="7">
        <v>4500</v>
      </c>
      <c r="B67" s="20">
        <f>ROUNDUP($A67/$B$3/$B$4/$B$5*$B$11*60/1000,0)</f>
        <v>41</v>
      </c>
      <c r="C67" s="20">
        <f>ROUNDUP($A67/$B$3/$B$4/$B$6*$B$11*60/1000,0)</f>
        <v>57</v>
      </c>
      <c r="D67" s="20">
        <f>ROUNDUP($A67/$B$3/$B$4/$B$7*$B$11*60/1000,0)</f>
        <v>74</v>
      </c>
      <c r="E67" s="20">
        <f>ROUNDUP($A67/$B$3/$B$4/$B$8*$B$11*60/1000,0)</f>
        <v>90</v>
      </c>
      <c r="F67" s="20">
        <f>ROUNDUP($A67/$B$3/$B$4/$B$9*$B$11*60/1000,0)</f>
        <v>105</v>
      </c>
      <c r="G67" s="20">
        <f>ROUNDUP($A67/$B$3/$B$4/$B$10*$B$11*60/1000,0)</f>
        <v>129</v>
      </c>
    </row>
    <row r="68" spans="1:7" ht="13.5">
      <c r="A68" s="7">
        <v>4600</v>
      </c>
      <c r="B68" s="20">
        <f>ROUNDUP($A68/$B$3/$B$4/$B$5*$B$11*60/1000,0)</f>
        <v>42</v>
      </c>
      <c r="C68" s="20">
        <f>ROUNDUP($A68/$B$3/$B$4/$B$6*$B$11*60/1000,0)</f>
        <v>58</v>
      </c>
      <c r="D68" s="20">
        <f>ROUNDUP($A68/$B$3/$B$4/$B$7*$B$11*60/1000,0)</f>
        <v>76</v>
      </c>
      <c r="E68" s="20">
        <f>ROUNDUP($A68/$B$3/$B$4/$B$8*$B$11*60/1000,0)</f>
        <v>92</v>
      </c>
      <c r="F68" s="20">
        <f>ROUNDUP($A68/$B$3/$B$4/$B$9*$B$11*60/1000,0)</f>
        <v>107</v>
      </c>
      <c r="G68" s="20">
        <f>ROUNDUP($A68/$B$3/$B$4/$B$10*$B$11*60/1000,0)</f>
        <v>132</v>
      </c>
    </row>
    <row r="69" spans="1:7" ht="13.5">
      <c r="A69" s="7">
        <v>4700</v>
      </c>
      <c r="B69" s="20">
        <f>ROUNDUP($A69/$B$3/$B$4/$B$5*$B$11*60/1000,0)</f>
        <v>43</v>
      </c>
      <c r="C69" s="20">
        <f>ROUNDUP($A69/$B$3/$B$4/$B$6*$B$11*60/1000,0)</f>
        <v>59</v>
      </c>
      <c r="D69" s="20">
        <f>ROUNDUP($A69/$B$3/$B$4/$B$7*$B$11*60/1000,0)</f>
        <v>78</v>
      </c>
      <c r="E69" s="20">
        <f>ROUNDUP($A69/$B$3/$B$4/$B$8*$B$11*60/1000,0)</f>
        <v>94</v>
      </c>
      <c r="F69" s="20">
        <f>ROUNDUP($A69/$B$3/$B$4/$B$9*$B$11*60/1000,0)</f>
        <v>109</v>
      </c>
      <c r="G69" s="20">
        <f>ROUNDUP($A69/$B$3/$B$4/$B$10*$B$11*60/1000,0)</f>
        <v>135</v>
      </c>
    </row>
    <row r="70" spans="1:7" ht="13.5">
      <c r="A70" s="7">
        <v>4800</v>
      </c>
      <c r="B70" s="20">
        <f>ROUNDUP($A70/$B$3/$B$4/$B$5*$B$11*60/1000,0)</f>
        <v>44</v>
      </c>
      <c r="C70" s="20">
        <f>ROUNDUP($A70/$B$3/$B$4/$B$6*$B$11*60/1000,0)</f>
        <v>61</v>
      </c>
      <c r="D70" s="20">
        <f>ROUNDUP($A70/$B$3/$B$4/$B$7*$B$11*60/1000,0)</f>
        <v>79</v>
      </c>
      <c r="E70" s="20">
        <f>ROUNDUP($A70/$B$3/$B$4/$B$8*$B$11*60/1000,0)</f>
        <v>96</v>
      </c>
      <c r="F70" s="20">
        <f>ROUNDUP($A70/$B$3/$B$4/$B$9*$B$11*60/1000,0)</f>
        <v>111</v>
      </c>
      <c r="G70" s="20">
        <f>ROUNDUP($A70/$B$3/$B$4/$B$10*$B$11*60/1000,0)</f>
        <v>137</v>
      </c>
    </row>
    <row r="71" spans="1:7" ht="13.5">
      <c r="A71" s="7">
        <v>4900</v>
      </c>
      <c r="B71" s="20">
        <f>ROUNDUP($A71/$B$3/$B$4/$B$5*$B$11*60/1000,0)</f>
        <v>44</v>
      </c>
      <c r="C71" s="20">
        <f>ROUNDUP($A71/$B$3/$B$4/$B$6*$B$11*60/1000,0)</f>
        <v>62</v>
      </c>
      <c r="D71" s="20">
        <f>ROUNDUP($A71/$B$3/$B$4/$B$7*$B$11*60/1000,0)</f>
        <v>81</v>
      </c>
      <c r="E71" s="20">
        <f>ROUNDUP($A71/$B$3/$B$4/$B$8*$B$11*60/1000,0)</f>
        <v>98</v>
      </c>
      <c r="F71" s="20">
        <f>ROUNDUP($A71/$B$3/$B$4/$B$9*$B$11*60/1000,0)</f>
        <v>114</v>
      </c>
      <c r="G71" s="20">
        <f>ROUNDUP($A71/$B$3/$B$4/$B$10*$B$11*60/1000,0)</f>
        <v>140</v>
      </c>
    </row>
    <row r="72" spans="1:7" ht="13.5">
      <c r="A72" s="7">
        <v>5000</v>
      </c>
      <c r="B72" s="20">
        <f>ROUNDUP($A72/$B$3/$B$4/$B$5*$B$11*60/1000,0)</f>
        <v>45</v>
      </c>
      <c r="C72" s="20">
        <f>ROUNDUP($A72/$B$3/$B$4/$B$6*$B$11*60/1000,0)</f>
        <v>63</v>
      </c>
      <c r="D72" s="20">
        <f>ROUNDUP($A72/$B$3/$B$4/$B$7*$B$11*60/1000,0)</f>
        <v>83</v>
      </c>
      <c r="E72" s="20">
        <f>ROUNDUP($A72/$B$3/$B$4/$B$8*$B$11*60/1000,0)</f>
        <v>100</v>
      </c>
      <c r="F72" s="20">
        <f>ROUNDUP($A72/$B$3/$B$4/$B$9*$B$11*60/1000,0)</f>
        <v>116</v>
      </c>
      <c r="G72" s="20">
        <f>ROUNDUP($A72/$B$3/$B$4/$B$10*$B$11*60/1000,0)</f>
        <v>143</v>
      </c>
    </row>
    <row r="73" spans="1:7" ht="13.5">
      <c r="A73" s="7">
        <v>5100</v>
      </c>
      <c r="B73" s="20">
        <f>ROUNDUP($A73/$B$3/$B$4/$B$5*$B$11*60/1000,0)</f>
        <v>46</v>
      </c>
      <c r="C73" s="20">
        <f>ROUNDUP($A73/$B$3/$B$4/$B$6*$B$11*60/1000,0)</f>
        <v>64</v>
      </c>
      <c r="D73" s="20">
        <f>ROUNDUP($A73/$B$3/$B$4/$B$7*$B$11*60/1000,0)</f>
        <v>84</v>
      </c>
      <c r="E73" s="20">
        <f>ROUNDUP($A73/$B$3/$B$4/$B$8*$B$11*60/1000,0)</f>
        <v>102</v>
      </c>
      <c r="F73" s="20">
        <f>ROUNDUP($A73/$B$3/$B$4/$B$9*$B$11*60/1000,0)</f>
        <v>118</v>
      </c>
      <c r="G73" s="20">
        <f>ROUNDUP($A73/$B$3/$B$4/$B$10*$B$11*60/1000,0)</f>
        <v>146</v>
      </c>
    </row>
    <row r="74" spans="1:7" ht="13.5">
      <c r="A74" s="7">
        <v>5200</v>
      </c>
      <c r="B74" s="20">
        <f>ROUNDUP($A74/$B$3/$B$4/$B$5*$B$11*60/1000,0)</f>
        <v>47</v>
      </c>
      <c r="C74" s="20">
        <f>ROUNDUP($A74/$B$3/$B$4/$B$6*$B$11*60/1000,0)</f>
        <v>66</v>
      </c>
      <c r="D74" s="20">
        <f>ROUNDUP($A74/$B$3/$B$4/$B$7*$B$11*60/1000,0)</f>
        <v>86</v>
      </c>
      <c r="E74" s="20">
        <f>ROUNDUP($A74/$B$3/$B$4/$B$8*$B$11*60/1000,0)</f>
        <v>104</v>
      </c>
      <c r="F74" s="20">
        <f>ROUNDUP($A74/$B$3/$B$4/$B$9*$B$11*60/1000,0)</f>
        <v>121</v>
      </c>
      <c r="G74" s="20">
        <f>ROUNDUP($A74/$B$3/$B$4/$B$10*$B$11*60/1000,0)</f>
        <v>149</v>
      </c>
    </row>
    <row r="75" spans="1:7" ht="13.5">
      <c r="A75" s="7">
        <v>5300</v>
      </c>
      <c r="B75" s="20">
        <f>ROUNDUP($A75/$B$3/$B$4/$B$5*$B$11*60/1000,0)</f>
        <v>48</v>
      </c>
      <c r="C75" s="20">
        <f>ROUNDUP($A75/$B$3/$B$4/$B$6*$B$11*60/1000,0)</f>
        <v>67</v>
      </c>
      <c r="D75" s="20">
        <f>ROUNDUP($A75/$B$3/$B$4/$B$7*$B$11*60/1000,0)</f>
        <v>88</v>
      </c>
      <c r="E75" s="20">
        <f>ROUNDUP($A75/$B$3/$B$4/$B$8*$B$11*60/1000,0)</f>
        <v>106</v>
      </c>
      <c r="F75" s="20">
        <f>ROUNDUP($A75/$B$3/$B$4/$B$9*$B$11*60/1000,0)</f>
        <v>123</v>
      </c>
      <c r="G75" s="20">
        <f>ROUNDUP($A75/$B$3/$B$4/$B$10*$B$11*60/1000,0)</f>
        <v>152</v>
      </c>
    </row>
    <row r="76" spans="1:7" ht="13.5">
      <c r="A76" s="7">
        <v>5400</v>
      </c>
      <c r="B76" s="20">
        <f>ROUNDUP($A76/$B$3/$B$4/$B$5*$B$11*60/1000,0)</f>
        <v>49</v>
      </c>
      <c r="C76" s="20">
        <f>ROUNDUP($A76/$B$3/$B$4/$B$6*$B$11*60/1000,0)</f>
        <v>68</v>
      </c>
      <c r="D76" s="20">
        <f>ROUNDUP($A76/$B$3/$B$4/$B$7*$B$11*60/1000,0)</f>
        <v>89</v>
      </c>
      <c r="E76" s="20">
        <f>ROUNDUP($A76/$B$3/$B$4/$B$8*$B$11*60/1000,0)</f>
        <v>108</v>
      </c>
      <c r="F76" s="20">
        <f>ROUNDUP($A76/$B$3/$B$4/$B$9*$B$11*60/1000,0)</f>
        <v>125</v>
      </c>
      <c r="G76" s="20">
        <f>ROUNDUP($A76/$B$3/$B$4/$B$10*$B$11*60/1000,0)</f>
        <v>155</v>
      </c>
    </row>
    <row r="77" spans="1:7" ht="13.5">
      <c r="A77" s="7">
        <v>5500</v>
      </c>
      <c r="B77" s="20">
        <f>ROUNDUP($A77/$B$3/$B$4/$B$5*$B$11*60/1000,0)</f>
        <v>50</v>
      </c>
      <c r="C77" s="22">
        <f>ROUNDUP($A77/$B$3/$B$4/$B$6*$B$11*60/1000,0)</f>
        <v>69</v>
      </c>
      <c r="D77" s="20">
        <f>ROUNDUP($A77/$B$3/$B$4/$B$7*$B$11*60/1000,0)</f>
        <v>91</v>
      </c>
      <c r="E77" s="20">
        <f>ROUNDUP($A77/$B$3/$B$4/$B$8*$B$11*60/1000,0)</f>
        <v>110</v>
      </c>
      <c r="F77" s="20">
        <f>ROUNDUP($A77/$B$3/$B$4/$B$9*$B$11*60/1000,0)</f>
        <v>128</v>
      </c>
      <c r="G77" s="8">
        <f>ROUNDUP($A77/$B$3/$B$4/$B$10*$B$11*60/1000,0)</f>
        <v>157</v>
      </c>
    </row>
    <row r="78" spans="1:7" ht="13.5">
      <c r="A78" s="7">
        <v>5600</v>
      </c>
      <c r="B78" s="28">
        <f>ROUNDUP($A78/$B$3/$B$4/$B$5*$B$11*60/1000,0)</f>
        <v>51</v>
      </c>
      <c r="C78" s="20">
        <f>ROUNDUP($A78/$B$3/$B$4/$B$6*$B$11*60/1000,0)</f>
        <v>71</v>
      </c>
      <c r="D78" s="22">
        <f>ROUNDUP($A78/$B$3/$B$4/$B$7*$B$11*60/1000,0)</f>
        <v>92</v>
      </c>
      <c r="E78" s="20">
        <f>ROUNDUP($A78/$B$3/$B$4/$B$8*$B$11*60/1000,0)</f>
        <v>112</v>
      </c>
      <c r="F78" s="20">
        <f>ROUNDUP($A78/$B$3/$B$4/$B$9*$B$11*60/1000,0)</f>
        <v>130</v>
      </c>
      <c r="G78" s="8">
        <f>ROUNDUP($A78/$B$3/$B$4/$B$10*$B$11*60/1000,0)</f>
        <v>160</v>
      </c>
    </row>
    <row r="79" spans="1:7" ht="13.5">
      <c r="A79" s="7">
        <v>5700</v>
      </c>
      <c r="B79" s="28">
        <f>ROUNDUP($A79/$B$3/$B$4/$B$5*$B$11*60/1000,0)</f>
        <v>52</v>
      </c>
      <c r="C79" s="20">
        <f>ROUNDUP($A79/$B$3/$B$4/$B$6*$B$11*60/1000,0)</f>
        <v>72</v>
      </c>
      <c r="D79" s="20">
        <f>ROUNDUP($A79/$B$3/$B$4/$B$7*$B$11*60/1000,0)</f>
        <v>94</v>
      </c>
      <c r="E79" s="22">
        <f>ROUNDUP($A79/$B$3/$B$4/$B$8*$B$11*60/1000,0)</f>
        <v>114</v>
      </c>
      <c r="F79" s="22">
        <f>ROUNDUP($A79/$B$3/$B$4/$B$9*$B$11*60/1000,0)</f>
        <v>132</v>
      </c>
      <c r="G79" s="8">
        <f>ROUNDUP($A79/$B$3/$B$4/$B$10*$B$11*60/1000,0)</f>
        <v>163</v>
      </c>
    </row>
    <row r="80" spans="1:7" ht="13.5">
      <c r="A80" s="7">
        <v>5800</v>
      </c>
      <c r="B80" s="28">
        <f>ROUNDUP($A80/$B$3/$B$4/$B$5*$B$11*60/1000,0)</f>
        <v>52</v>
      </c>
      <c r="C80" s="20">
        <f>ROUNDUP($A80/$B$3/$B$4/$B$6*$B$11*60/1000,0)</f>
        <v>73</v>
      </c>
      <c r="D80" s="20">
        <f>ROUNDUP($A80/$B$3/$B$4/$B$7*$B$11*60/1000,0)</f>
        <v>96</v>
      </c>
      <c r="E80" s="20">
        <f>ROUNDUP($A80/$B$3/$B$4/$B$8*$B$11*60/1000,0)</f>
        <v>116</v>
      </c>
      <c r="F80" s="20">
        <f>ROUNDUP($A80/$B$3/$B$4/$B$9*$B$11*60/1000,0)</f>
        <v>135</v>
      </c>
      <c r="G80" s="8">
        <f>ROUNDUP($A80/$B$3/$B$4/$B$10*$B$11*60/1000,0)</f>
        <v>166</v>
      </c>
    </row>
    <row r="81" spans="1:7" ht="13.5">
      <c r="A81" s="7">
        <v>5900</v>
      </c>
      <c r="B81" s="28">
        <f>ROUNDUP($A81/$B$3/$B$4/$B$5*$B$11*60/1000,0)</f>
        <v>53</v>
      </c>
      <c r="C81" s="20">
        <f>ROUNDUP($A81/$B$3/$B$4/$B$6*$B$11*60/1000,0)</f>
        <v>75</v>
      </c>
      <c r="D81" s="20">
        <f>ROUNDUP($A81/$B$3/$B$4/$B$7*$B$11*60/1000,0)</f>
        <v>97</v>
      </c>
      <c r="E81" s="20">
        <f>ROUNDUP($A81/$B$3/$B$4/$B$8*$B$11*60/1000,0)</f>
        <v>118</v>
      </c>
      <c r="F81" s="20">
        <f>ROUNDUP($A81/$B$3/$B$4/$B$9*$B$11*60/1000,0)</f>
        <v>137</v>
      </c>
      <c r="G81" s="8">
        <f>ROUNDUP($A81/$B$3/$B$4/$B$10*$B$11*60/1000,0)</f>
        <v>169</v>
      </c>
    </row>
    <row r="82" spans="1:7" ht="13.5">
      <c r="A82" s="7">
        <v>6000</v>
      </c>
      <c r="B82" s="28">
        <f>ROUNDUP($A82/$B$3/$B$4/$B$5*$B$11*60/1000,0)</f>
        <v>54</v>
      </c>
      <c r="C82" s="20">
        <f>ROUNDUP($A82/$B$3/$B$4/$B$6*$B$11*60/1000,0)</f>
        <v>76</v>
      </c>
      <c r="D82" s="20">
        <f>ROUNDUP($A82/$B$3/$B$4/$B$7*$B$11*60/1000,0)</f>
        <v>99</v>
      </c>
      <c r="E82" s="20">
        <f>ROUNDUP($A82/$B$3/$B$4/$B$8*$B$11*60/1000,0)</f>
        <v>120</v>
      </c>
      <c r="F82" s="20">
        <f>ROUNDUP($A82/$B$3/$B$4/$B$9*$B$11*60/1000,0)</f>
        <v>139</v>
      </c>
      <c r="G82" s="8">
        <f>ROUNDUP($A82/$B$3/$B$4/$B$10*$B$11*60/1000,0)</f>
        <v>172</v>
      </c>
    </row>
    <row r="83" spans="1:7" ht="13.5">
      <c r="A83" s="7">
        <v>6100</v>
      </c>
      <c r="B83" s="28">
        <f>ROUNDUP($A83/$B$3/$B$4/$B$5*$B$11*60/1000,0)</f>
        <v>55</v>
      </c>
      <c r="C83" s="20">
        <f>ROUNDUP($A83/$B$3/$B$4/$B$6*$B$11*60/1000,0)</f>
        <v>77</v>
      </c>
      <c r="D83" s="20">
        <f>ROUNDUP($A83/$B$3/$B$4/$B$7*$B$11*60/1000,0)</f>
        <v>101</v>
      </c>
      <c r="E83" s="20">
        <f>ROUNDUP($A83/$B$3/$B$4/$B$8*$B$11*60/1000,0)</f>
        <v>122</v>
      </c>
      <c r="F83" s="20">
        <f>ROUNDUP($A83/$B$3/$B$4/$B$9*$B$11*60/1000,0)</f>
        <v>142</v>
      </c>
      <c r="G83" s="8">
        <f>ROUNDUP($A83/$B$3/$B$4/$B$10*$B$11*60/1000,0)</f>
        <v>175</v>
      </c>
    </row>
    <row r="84" spans="1:7" ht="13.5">
      <c r="A84" s="7">
        <v>6200</v>
      </c>
      <c r="B84" s="8">
        <f>ROUNDUP($A84/$B$3/$B$4/$B$5*$B$11*60/1000,0)</f>
        <v>56</v>
      </c>
      <c r="C84" s="20">
        <f>ROUNDUP($A84/$B$3/$B$4/$B$6*$B$11*60/1000,0)</f>
        <v>78</v>
      </c>
      <c r="D84" s="20">
        <f>ROUNDUP($A84/$B$3/$B$4/$B$7*$B$11*60/1000,0)</f>
        <v>102</v>
      </c>
      <c r="E84" s="20">
        <f>ROUNDUP($A84/$B$3/$B$4/$B$8*$B$11*60/1000,0)</f>
        <v>124</v>
      </c>
      <c r="F84" s="20">
        <f>ROUNDUP($A84/$B$3/$B$4/$B$9*$B$11*60/1000,0)</f>
        <v>144</v>
      </c>
      <c r="G84" s="8">
        <f>ROUNDUP($A84/$B$3/$B$4/$B$10*$B$11*60/1000,0)</f>
        <v>177</v>
      </c>
    </row>
    <row r="85" spans="1:7" ht="13.5">
      <c r="A85" s="7">
        <v>6300</v>
      </c>
      <c r="B85" s="8">
        <f>ROUNDUP($A85/$B$3/$B$4/$B$5*$B$11*60/1000,0)</f>
        <v>57</v>
      </c>
      <c r="C85" s="20">
        <f>ROUNDUP($A85/$B$3/$B$4/$B$6*$B$11*60/1000,0)</f>
        <v>80</v>
      </c>
      <c r="D85" s="20">
        <f>ROUNDUP($A85/$B$3/$B$4/$B$7*$B$11*60/1000,0)</f>
        <v>104</v>
      </c>
      <c r="E85" s="20">
        <f>ROUNDUP($A85/$B$3/$B$4/$B$8*$B$11*60/1000,0)</f>
        <v>126</v>
      </c>
      <c r="F85" s="20">
        <f>ROUNDUP($A85/$B$3/$B$4/$B$9*$B$11*60/1000,0)</f>
        <v>146</v>
      </c>
      <c r="G85" s="8">
        <f>ROUNDUP($A85/$B$3/$B$4/$B$10*$B$11*60/1000,0)</f>
        <v>180</v>
      </c>
    </row>
    <row r="86" spans="1:7" ht="13.5">
      <c r="A86" s="7">
        <v>6400</v>
      </c>
      <c r="B86" s="8">
        <f>ROUNDUP($A86/$B$3/$B$4/$B$5*$B$11*60/1000,0)</f>
        <v>58</v>
      </c>
      <c r="C86" s="8">
        <f>ROUNDUP($A86/$B$3/$B$4/$B$6*$B$11*60/1000,0)</f>
        <v>81</v>
      </c>
      <c r="D86" s="8">
        <f>ROUNDUP($A86/$B$3/$B$4/$B$7*$B$11*60/1000,0)</f>
        <v>106</v>
      </c>
      <c r="E86" s="8">
        <f>ROUNDUP($A86/$B$3/$B$4/$B$8*$B$11*60/1000,0)</f>
        <v>128</v>
      </c>
      <c r="F86" s="8">
        <f>ROUNDUP($A86/$B$3/$B$4/$B$9*$B$11*60/1000,0)</f>
        <v>148</v>
      </c>
      <c r="G86" s="8">
        <f>ROUNDUP($A86/$B$3/$B$4/$B$10*$B$11*60/1000,0)</f>
        <v>183</v>
      </c>
    </row>
    <row r="87" spans="1:7" ht="13.5">
      <c r="A87" s="7">
        <v>6500</v>
      </c>
      <c r="B87" s="8">
        <f>ROUNDUP($A87/$B$3/$B$4/$B$5*$B$11*60/1000,0)</f>
        <v>59</v>
      </c>
      <c r="C87" s="8">
        <f>ROUNDUP($A87/$B$3/$B$4/$B$6*$B$11*60/1000,0)</f>
        <v>82</v>
      </c>
      <c r="D87" s="8">
        <f>ROUNDUP($A87/$B$3/$B$4/$B$7*$B$11*60/1000,0)</f>
        <v>107</v>
      </c>
      <c r="E87" s="8">
        <f>ROUNDUP($A87/$B$3/$B$4/$B$8*$B$11*60/1000,0)</f>
        <v>130</v>
      </c>
      <c r="F87" s="8">
        <f>ROUNDUP($A87/$B$3/$B$4/$B$9*$B$11*60/1000,0)</f>
        <v>151</v>
      </c>
      <c r="G87" s="8">
        <f>ROUNDUP($A87/$B$3/$B$4/$B$10*$B$11*60/1000,0)</f>
        <v>186</v>
      </c>
    </row>
    <row r="88" spans="1:7" ht="13.5">
      <c r="A88" s="7">
        <v>6600</v>
      </c>
      <c r="B88" s="8">
        <f>ROUNDUP($A88/$B$3/$B$4/$B$5*$B$11*60/1000,0)</f>
        <v>60</v>
      </c>
      <c r="C88" s="8">
        <f>ROUNDUP($A88/$B$3/$B$4/$B$6*$B$11*60/1000,0)</f>
        <v>83</v>
      </c>
      <c r="D88" s="8">
        <f>ROUNDUP($A88/$B$3/$B$4/$B$7*$B$11*60/1000,0)</f>
        <v>109</v>
      </c>
      <c r="E88" s="8">
        <f>ROUNDUP($A88/$B$3/$B$4/$B$8*$B$11*60/1000,0)</f>
        <v>132</v>
      </c>
      <c r="F88" s="8">
        <f>ROUNDUP($A88/$B$3/$B$4/$B$9*$B$11*60/1000,0)</f>
        <v>153</v>
      </c>
      <c r="G88" s="8">
        <f>ROUNDUP($A88/$B$3/$B$4/$B$10*$B$11*60/1000,0)</f>
        <v>189</v>
      </c>
    </row>
    <row r="89" spans="1:7" ht="13.5">
      <c r="A89" s="7">
        <v>6700</v>
      </c>
      <c r="B89" s="8">
        <f>ROUNDUP($A89/$B$3/$B$4/$B$5*$B$11*60/1000,0)</f>
        <v>61</v>
      </c>
      <c r="C89" s="8">
        <f>ROUNDUP($A89/$B$3/$B$4/$B$6*$B$11*60/1000,0)</f>
        <v>85</v>
      </c>
      <c r="D89" s="8">
        <f>ROUNDUP($A89/$B$3/$B$4/$B$7*$B$11*60/1000,0)</f>
        <v>111</v>
      </c>
      <c r="E89" s="8">
        <f>ROUNDUP($A89/$B$3/$B$4/$B$8*$B$11*60/1000,0)</f>
        <v>134</v>
      </c>
      <c r="F89" s="8">
        <f>ROUNDUP($A89/$B$3/$B$4/$B$9*$B$11*60/1000,0)</f>
        <v>155</v>
      </c>
      <c r="G89" s="8">
        <f>ROUNDUP($A89/$B$3/$B$4/$B$10*$B$11*60/1000,0)</f>
        <v>192</v>
      </c>
    </row>
    <row r="90" spans="1:7" ht="13.5">
      <c r="A90" s="7">
        <v>6800</v>
      </c>
      <c r="B90" s="8">
        <f>ROUNDUP($A90/$B$3/$B$4/$B$5*$B$11*60/1000,0)</f>
        <v>61</v>
      </c>
      <c r="C90" s="8">
        <f>ROUNDUP($A90/$B$3/$B$4/$B$6*$B$11*60/1000,0)</f>
        <v>86</v>
      </c>
      <c r="D90" s="8">
        <f>ROUNDUP($A90/$B$3/$B$4/$B$7*$B$11*60/1000,0)</f>
        <v>112</v>
      </c>
      <c r="E90" s="8">
        <f>ROUNDUP($A90/$B$3/$B$4/$B$8*$B$11*60/1000,0)</f>
        <v>136</v>
      </c>
      <c r="F90" s="8">
        <f>ROUNDUP($A90/$B$3/$B$4/$B$9*$B$11*60/1000,0)</f>
        <v>158</v>
      </c>
      <c r="G90" s="8">
        <f>ROUNDUP($A90/$B$3/$B$4/$B$10*$B$11*60/1000,0)</f>
        <v>195</v>
      </c>
    </row>
    <row r="91" spans="1:7" ht="13.5">
      <c r="A91" s="7">
        <v>6900</v>
      </c>
      <c r="B91" s="8">
        <f>ROUNDUP($A91/$B$3/$B$4/$B$5*$B$11*60/1000,0)</f>
        <v>62</v>
      </c>
      <c r="C91" s="8">
        <f>ROUNDUP($A91/$B$3/$B$4/$B$6*$B$11*60/1000,0)</f>
        <v>87</v>
      </c>
      <c r="D91" s="8">
        <f>ROUNDUP($A91/$B$3/$B$4/$B$7*$B$11*60/1000,0)</f>
        <v>114</v>
      </c>
      <c r="E91" s="8">
        <f>ROUNDUP($A91/$B$3/$B$4/$B$8*$B$11*60/1000,0)</f>
        <v>138</v>
      </c>
      <c r="F91" s="8">
        <f>ROUNDUP($A91/$B$3/$B$4/$B$9*$B$11*60/1000,0)</f>
        <v>160</v>
      </c>
      <c r="G91" s="8">
        <f>ROUNDUP($A91/$B$3/$B$4/$B$10*$B$11*60/1000,0)</f>
        <v>197</v>
      </c>
    </row>
    <row r="92" spans="1:7" ht="13.5">
      <c r="A92" s="7">
        <v>7000</v>
      </c>
      <c r="B92" s="8">
        <f>ROUNDUP($A92/$B$3/$B$4/$B$5*$B$11*60/1000,0)</f>
        <v>63</v>
      </c>
      <c r="C92" s="8">
        <f>ROUNDUP($A92/$B$3/$B$4/$B$6*$B$11*60/1000,0)</f>
        <v>88</v>
      </c>
      <c r="D92" s="8">
        <f>ROUNDUP($A92/$B$3/$B$4/$B$7*$B$11*60/1000,0)</f>
        <v>115</v>
      </c>
      <c r="E92" s="8">
        <f>ROUNDUP($A92/$B$3/$B$4/$B$8*$B$11*60/1000,0)</f>
        <v>140</v>
      </c>
      <c r="F92" s="8">
        <f>ROUNDUP($A92/$B$3/$B$4/$B$9*$B$11*60/1000,0)</f>
        <v>162</v>
      </c>
      <c r="G92" s="8">
        <f>ROUNDUP($A92/$B$3/$B$4/$B$10*$B$11*60/1000,0)</f>
        <v>200</v>
      </c>
    </row>
  </sheetData>
  <sheetProtection/>
  <conditionalFormatting sqref="B15:G35">
    <cfRule type="cellIs" priority="4" dxfId="0" operator="between" stopIfTrue="1">
      <formula>$J$24</formula>
      <formula>$K$24</formula>
    </cfRule>
    <cfRule type="cellIs" priority="5" dxfId="1" operator="between" stopIfTrue="1">
      <formula>$J$25</formula>
      <formula>$K$25</formula>
    </cfRule>
    <cfRule type="cellIs" priority="6" dxfId="2" operator="between" stopIfTrue="1">
      <formula>$J$26</formula>
      <formula>$K$26</formula>
    </cfRule>
  </conditionalFormatting>
  <conditionalFormatting sqref="B36:G92">
    <cfRule type="cellIs" priority="1" dxfId="0" operator="between" stopIfTrue="1">
      <formula>$J$24</formula>
      <formula>$K$24</formula>
    </cfRule>
    <cfRule type="cellIs" priority="2" dxfId="1" operator="between" stopIfTrue="1">
      <formula>$J$25</formula>
      <formula>$K$25</formula>
    </cfRule>
    <cfRule type="cellIs" priority="3" dxfId="2" operator="between" stopIfTrue="1">
      <formula>$J$26</formula>
      <formula>$K$26</formula>
    </cfRule>
  </conditionalFormatting>
  <printOptions/>
  <pageMargins left="0.75" right="0.75" top="1" bottom="1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7">
      <selection activeCell="C36" sqref="C36"/>
    </sheetView>
  </sheetViews>
  <sheetFormatPr defaultColWidth="9.00390625" defaultRowHeight="13.5"/>
  <cols>
    <col min="2" max="2" width="12.00390625" style="0" customWidth="1"/>
    <col min="9" max="9" width="11.875" style="0" customWidth="1"/>
  </cols>
  <sheetData>
    <row r="1" ht="13.5">
      <c r="A1" s="1" t="s">
        <v>0</v>
      </c>
    </row>
    <row r="3" spans="1:6" ht="13.5">
      <c r="A3" t="s">
        <v>1</v>
      </c>
      <c r="B3" s="2">
        <v>1.731</v>
      </c>
      <c r="D3" s="3"/>
      <c r="E3" t="s">
        <v>2</v>
      </c>
      <c r="F3">
        <f>B3*B4</f>
        <v>4.3784117647058824</v>
      </c>
    </row>
    <row r="4" spans="1:8" ht="13.5">
      <c r="A4" t="s">
        <v>3</v>
      </c>
      <c r="B4">
        <f>F4/D4</f>
        <v>2.5294117647058822</v>
      </c>
      <c r="C4" t="s">
        <v>4</v>
      </c>
      <c r="D4" s="2">
        <v>17</v>
      </c>
      <c r="E4" t="s">
        <v>5</v>
      </c>
      <c r="F4" s="2">
        <v>43</v>
      </c>
      <c r="H4" t="s">
        <v>6</v>
      </c>
    </row>
    <row r="5" spans="1:8" ht="13.5">
      <c r="A5" t="s">
        <v>7</v>
      </c>
      <c r="B5" s="2">
        <v>2.812</v>
      </c>
      <c r="D5" s="4">
        <f aca="true" t="shared" si="0" ref="D5:D9">ROUND(B5/B6,2)</f>
        <v>1.48</v>
      </c>
      <c r="E5" t="s">
        <v>8</v>
      </c>
      <c r="F5" s="3"/>
      <c r="H5" s="3"/>
    </row>
    <row r="6" spans="1:9" ht="13.5">
      <c r="A6" t="s">
        <v>9</v>
      </c>
      <c r="B6" s="2">
        <v>1.894</v>
      </c>
      <c r="D6" s="4">
        <f t="shared" si="0"/>
        <v>1.3</v>
      </c>
      <c r="F6" s="3"/>
      <c r="H6" s="3"/>
      <c r="I6" s="3" t="s">
        <v>10</v>
      </c>
    </row>
    <row r="7" spans="1:9" ht="13.5">
      <c r="A7" t="s">
        <v>11</v>
      </c>
      <c r="B7" s="2">
        <v>1.454</v>
      </c>
      <c r="D7" s="4">
        <f t="shared" si="0"/>
        <v>1.21</v>
      </c>
      <c r="F7" s="3"/>
      <c r="H7" s="3"/>
      <c r="I7" t="s">
        <v>12</v>
      </c>
    </row>
    <row r="8" spans="1:8" ht="13.5">
      <c r="A8" t="s">
        <v>13</v>
      </c>
      <c r="B8" s="2">
        <v>1.2</v>
      </c>
      <c r="D8" s="4">
        <f t="shared" si="0"/>
        <v>1.16</v>
      </c>
      <c r="F8" s="3"/>
      <c r="H8" s="3"/>
    </row>
    <row r="9" spans="1:8" ht="13.5">
      <c r="A9" t="s">
        <v>14</v>
      </c>
      <c r="B9" s="2">
        <v>1.033</v>
      </c>
      <c r="D9" s="4">
        <f t="shared" si="0"/>
        <v>1.23</v>
      </c>
      <c r="F9" s="3"/>
      <c r="H9" s="3"/>
    </row>
    <row r="10" spans="1:8" ht="13.5">
      <c r="A10" t="s">
        <v>16</v>
      </c>
      <c r="B10" s="2">
        <v>0.837</v>
      </c>
      <c r="D10" s="5"/>
      <c r="F10" s="3"/>
      <c r="H10" s="3"/>
    </row>
    <row r="11" spans="1:9" ht="13.5">
      <c r="A11" t="s">
        <v>17</v>
      </c>
      <c r="B11">
        <f>D11*3.14</f>
        <v>1.9876200000000002</v>
      </c>
      <c r="C11" s="6" t="s">
        <v>18</v>
      </c>
      <c r="D11" s="2">
        <v>0.633</v>
      </c>
      <c r="F11" t="s">
        <v>19</v>
      </c>
      <c r="I11" s="3"/>
    </row>
    <row r="13" spans="1:9" ht="13.5">
      <c r="A13" s="1" t="s">
        <v>20</v>
      </c>
      <c r="I13" s="1"/>
    </row>
    <row r="14" spans="1:9" ht="13.5">
      <c r="A14" s="7"/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I14" t="s">
        <v>21</v>
      </c>
    </row>
    <row r="15" spans="1:9" ht="13.5">
      <c r="A15" s="7">
        <v>10</v>
      </c>
      <c r="B15" s="8">
        <f>ROUND($A15*1000/60/$B$11*$B$4*$B$5*$B$3,$I$30)</f>
        <v>1000</v>
      </c>
      <c r="C15" s="8">
        <f>ROUND($A15*1000/60/$B$11*$B$4*$B$6*$B$3,$I$30)</f>
        <v>700</v>
      </c>
      <c r="D15" s="8">
        <f>ROUND($A15*1000/60/$B$11*$B$4*$B$7*$B$3,$I$30)</f>
        <v>500</v>
      </c>
      <c r="E15" s="8">
        <f>ROUND($A15*1000/60/$B$11*$B$4*$B$8*$B$3,$I$30)</f>
        <v>400</v>
      </c>
      <c r="F15" s="8">
        <f>ROUND($A15*1000/60/$B$11*$B$4*$B$9*$B$3,$I$30)</f>
        <v>400</v>
      </c>
      <c r="G15" s="8">
        <f>ROUND($A15*1000/60/$B$11*$B$4*$B$10*$B$3,$I$30)</f>
        <v>300</v>
      </c>
      <c r="I15" t="s">
        <v>22</v>
      </c>
    </row>
    <row r="16" spans="1:7" ht="13.5">
      <c r="A16" s="7">
        <v>20</v>
      </c>
      <c r="B16" s="8">
        <f>ROUND($A16*1000/60/$B$11*$B$4*$B$5*$B$3,$I$30)</f>
        <v>2100</v>
      </c>
      <c r="C16" s="8">
        <f>ROUND($A16*1000/60/$B$11*$B$4*$B$6*$B$3,$I$30)</f>
        <v>1400</v>
      </c>
      <c r="D16" s="8">
        <f>ROUND($A16*1000/60/$B$11*$B$4*$B$7*$B$3,$I$30)</f>
        <v>1100</v>
      </c>
      <c r="E16" s="8">
        <f>ROUND($A16*1000/60/$B$11*$B$4*$B$8*$B$3,$I$30)</f>
        <v>900</v>
      </c>
      <c r="F16" s="8">
        <f>ROUND($A16*1000/60/$B$11*$B$4*$B$9*$B$3,$I$30)</f>
        <v>800</v>
      </c>
      <c r="G16" s="8">
        <f>ROUND($A16*1000/60/$B$11*$B$4*$B$10*$B$3,$I$30)</f>
        <v>600</v>
      </c>
    </row>
    <row r="17" spans="1:12" ht="13.5">
      <c r="A17" s="7">
        <v>30</v>
      </c>
      <c r="B17" s="8">
        <f>ROUND($A17*1000/60/$B$11*$B$4*$B$5*$B$3,$I$30)</f>
        <v>3100</v>
      </c>
      <c r="C17" s="8">
        <f>ROUND($A17*1000/60/$B$11*$B$4*$B$6*$B$3,$I$30)</f>
        <v>2100</v>
      </c>
      <c r="D17" s="8">
        <f>ROUND($A17*1000/60/$B$11*$B$4*$B$7*$B$3,$I$30)</f>
        <v>1600</v>
      </c>
      <c r="E17" s="8">
        <f>ROUND($A17*1000/60/$B$11*$B$4*$B$8*$B$3,$I$30)</f>
        <v>1300</v>
      </c>
      <c r="F17" s="8">
        <f>ROUND($A17*1000/60/$B$11*$B$4*$B$9*$B$3,$I$30)</f>
        <v>1100</v>
      </c>
      <c r="G17" s="8">
        <f>ROUND($A17*1000/60/$B$11*$B$4*$B$10*$B$3,$I$30)</f>
        <v>900</v>
      </c>
      <c r="I17" t="s">
        <v>23</v>
      </c>
      <c r="J17">
        <v>6250</v>
      </c>
      <c r="K17">
        <v>54</v>
      </c>
      <c r="L17" t="s">
        <v>24</v>
      </c>
    </row>
    <row r="18" spans="1:11" ht="13.5">
      <c r="A18" s="7">
        <v>40</v>
      </c>
      <c r="B18" s="8">
        <f>ROUND($A18*1000/60/$B$11*$B$4*$B$5*$B$3,$I$30)</f>
        <v>4100</v>
      </c>
      <c r="C18" s="8">
        <f>ROUND($A18*1000/60/$B$11*$B$4*$B$6*$B$3,$I$30)</f>
        <v>2800</v>
      </c>
      <c r="D18" s="8">
        <f>ROUND($A18*1000/60/$B$11*$B$4*$B$7*$B$3,$I$30)</f>
        <v>2100</v>
      </c>
      <c r="E18" s="8">
        <f>ROUND($A18*1000/60/$B$11*$B$4*$B$8*$B$3,$I$30)</f>
        <v>1800</v>
      </c>
      <c r="F18" s="8">
        <f>ROUND($A18*1000/60/$B$11*$B$4*$B$9*$B$3,$I$30)</f>
        <v>1500</v>
      </c>
      <c r="G18" s="8">
        <f>ROUND($A18*1000/60/$B$11*$B$4*$B$10*$B$3,$I$30)</f>
        <v>1200</v>
      </c>
      <c r="I18" t="s">
        <v>25</v>
      </c>
      <c r="J18">
        <v>4750</v>
      </c>
      <c r="K18" t="s">
        <v>26</v>
      </c>
    </row>
    <row r="19" spans="1:7" ht="13.5">
      <c r="A19" s="7">
        <v>50</v>
      </c>
      <c r="B19" s="8">
        <f>ROUND($A19*1000/60/$B$11*$B$4*$B$5*$B$3,$I$30)</f>
        <v>5200</v>
      </c>
      <c r="C19" s="8">
        <f>ROUND($A19*1000/60/$B$11*$B$4*$B$6*$B$3,$I$30)</f>
        <v>3500</v>
      </c>
      <c r="D19" s="8">
        <f>ROUND($A19*1000/60/$B$11*$B$4*$B$7*$B$3,$I$30)</f>
        <v>2700</v>
      </c>
      <c r="E19" s="8">
        <f>ROUND($A19*1000/60/$B$11*$B$4*$B$8*$B$3,$I$30)</f>
        <v>2200</v>
      </c>
      <c r="F19" s="8">
        <f>ROUND($A19*1000/60/$B$11*$B$4*$B$9*$B$3,$I$30)</f>
        <v>1900</v>
      </c>
      <c r="G19" s="8">
        <f>ROUND($A19*1000/60/$B$11*$B$4*$B$10*$B$3,$I$30)</f>
        <v>1500</v>
      </c>
    </row>
    <row r="20" spans="1:7" ht="13.5">
      <c r="A20" s="7">
        <v>60</v>
      </c>
      <c r="B20" s="8">
        <f>ROUND($A20*1000/60/$B$11*$B$4*$B$5*$B$3,$I$30)</f>
        <v>6200</v>
      </c>
      <c r="C20" s="8">
        <f>ROUND($A20*1000/60/$B$11*$B$4*$B$6*$B$3,$I$30)</f>
        <v>4200</v>
      </c>
      <c r="D20" s="8">
        <f>ROUND($A20*1000/60/$B$11*$B$4*$B$7*$B$3,$I$30)</f>
        <v>3200</v>
      </c>
      <c r="E20" s="8">
        <f>ROUND($A20*1000/60/$B$11*$B$4*$B$8*$B$3,$I$30)</f>
        <v>2600</v>
      </c>
      <c r="F20" s="8">
        <f>ROUND($A20*1000/60/$B$11*$B$4*$B$9*$B$3,$I$30)</f>
        <v>2300</v>
      </c>
      <c r="G20" s="8">
        <f>ROUND($A20*1000/60/$B$11*$B$4*$B$10*$B$3,$I$30)</f>
        <v>1800</v>
      </c>
    </row>
    <row r="21" spans="1:7" ht="13.5">
      <c r="A21" s="7">
        <v>70</v>
      </c>
      <c r="B21" s="8">
        <f>ROUND($A21*1000/60/$B$11*$B$4*$B$5*$B$3,$I$30)</f>
        <v>7200</v>
      </c>
      <c r="C21" s="8">
        <f>ROUND($A21*1000/60/$B$11*$B$4*$B$6*$B$3,$I$30)</f>
        <v>4900</v>
      </c>
      <c r="D21" s="8">
        <f>ROUND($A21*1000/60/$B$11*$B$4*$B$7*$B$3,$I$30)</f>
        <v>3700</v>
      </c>
      <c r="E21" s="8">
        <f>ROUND($A21*1000/60/$B$11*$B$4*$B$8*$B$3,$I$30)</f>
        <v>3100</v>
      </c>
      <c r="F21" s="8">
        <f>ROUND($A21*1000/60/$B$11*$B$4*$B$9*$B$3,$I$30)</f>
        <v>2700</v>
      </c>
      <c r="G21" s="8">
        <f>ROUND($A21*1000/60/$B$11*$B$4*$B$10*$B$3,$I$30)</f>
        <v>2200</v>
      </c>
    </row>
    <row r="22" spans="1:9" ht="13.5">
      <c r="A22" s="7">
        <v>80</v>
      </c>
      <c r="B22" s="8">
        <f>ROUND($A22*1000/60/$B$11*$B$4*$B$5*$B$3,$I$30)</f>
        <v>8300</v>
      </c>
      <c r="C22" s="8">
        <f>ROUND($A22*1000/60/$B$11*$B$4*$B$6*$B$3,$I$30)</f>
        <v>5600</v>
      </c>
      <c r="D22" s="8">
        <f>ROUND($A22*1000/60/$B$11*$B$4*$B$7*$B$3,$I$30)</f>
        <v>4300</v>
      </c>
      <c r="E22" s="8">
        <f>ROUND($A22*1000/60/$B$11*$B$4*$B$8*$B$3,$I$30)</f>
        <v>3500</v>
      </c>
      <c r="F22" s="8">
        <f>ROUND($A22*1000/60/$B$11*$B$4*$B$9*$B$3,$I$30)</f>
        <v>3000</v>
      </c>
      <c r="G22" s="8">
        <f>ROUND($A22*1000/60/$B$11*$B$4*$B$10*$B$3,$I$30)</f>
        <v>2500</v>
      </c>
      <c r="I22" s="1" t="s">
        <v>27</v>
      </c>
    </row>
    <row r="23" spans="1:13" ht="13.5">
      <c r="A23" s="7">
        <v>90</v>
      </c>
      <c r="B23" s="8">
        <f>ROUND($A23*1000/60/$B$11*$B$4*$B$5*$B$3,$I$30)</f>
        <v>9300</v>
      </c>
      <c r="C23" s="8">
        <f>ROUND($A23*1000/60/$B$11*$B$4*$B$6*$B$3,$I$30)</f>
        <v>6300</v>
      </c>
      <c r="D23" s="8">
        <f>ROUND($A23*1000/60/$B$11*$B$4*$B$7*$B$3,$I$30)</f>
        <v>4800</v>
      </c>
      <c r="E23" s="8">
        <f>ROUND($A23*1000/60/$B$11*$B$4*$B$8*$B$3,$I$30)</f>
        <v>4000</v>
      </c>
      <c r="F23" s="8">
        <f>ROUND($A23*1000/60/$B$11*$B$4*$B$9*$B$3,$I$30)</f>
        <v>3400</v>
      </c>
      <c r="G23" s="8">
        <f>ROUND($A23*1000/60/$B$11*$B$4*$B$10*$B$3,$I$30)</f>
        <v>2800</v>
      </c>
      <c r="J23" t="s">
        <v>28</v>
      </c>
      <c r="K23" t="s">
        <v>29</v>
      </c>
      <c r="M23" t="s">
        <v>30</v>
      </c>
    </row>
    <row r="24" spans="1:11" ht="13.5">
      <c r="A24" s="7">
        <v>100</v>
      </c>
      <c r="B24" s="8">
        <f>ROUND($A24*1000/60/$B$11*$B$4*$B$5*$B$3,$I$30)</f>
        <v>10300</v>
      </c>
      <c r="C24" s="8">
        <f>ROUND($A24*1000/60/$B$11*$B$4*$B$6*$B$3,$I$30)</f>
        <v>7000</v>
      </c>
      <c r="D24" s="8">
        <f>ROUND($A24*1000/60/$B$11*$B$4*$B$7*$B$3,$I$30)</f>
        <v>5300</v>
      </c>
      <c r="E24" s="8">
        <f>ROUND($A24*1000/60/$B$11*$B$4*$B$8*$B$3,$I$30)</f>
        <v>4400</v>
      </c>
      <c r="F24" s="8">
        <f>ROUND($A24*1000/60/$B$11*$B$4*$B$9*$B$3,$I$30)</f>
        <v>3800</v>
      </c>
      <c r="G24" s="8">
        <f>ROUND($A24*1000/60/$B$11*$B$4*$B$10*$B$3,$I$30)</f>
        <v>3100</v>
      </c>
      <c r="I24" s="12" t="s">
        <v>31</v>
      </c>
      <c r="J24" s="2">
        <v>2000</v>
      </c>
      <c r="K24" s="2">
        <v>3500</v>
      </c>
    </row>
    <row r="25" spans="1:11" ht="13.5">
      <c r="A25" s="7">
        <v>110</v>
      </c>
      <c r="B25" s="8">
        <f>ROUND($A25*1000/60/$B$11*$B$4*$B$5*$B$3,$I$30)</f>
        <v>11400</v>
      </c>
      <c r="C25" s="8">
        <f>ROUND($A25*1000/60/$B$11*$B$4*$B$6*$B$3,$I$30)</f>
        <v>7600</v>
      </c>
      <c r="D25" s="8">
        <f>ROUND($A25*1000/60/$B$11*$B$4*$B$7*$B$3,$I$30)</f>
        <v>5900</v>
      </c>
      <c r="E25" s="8">
        <f>ROUND($A25*1000/60/$B$11*$B$4*$B$8*$B$3,$I$30)</f>
        <v>4800</v>
      </c>
      <c r="F25" s="8">
        <f>ROUND($A25*1000/60/$B$11*$B$4*$B$9*$B$3,$I$30)</f>
        <v>4200</v>
      </c>
      <c r="G25" s="8">
        <f>ROUND($A25*1000/60/$B$11*$B$4*$B$10*$B$3,$I$30)</f>
        <v>3400</v>
      </c>
      <c r="I25" s="13" t="s">
        <v>32</v>
      </c>
      <c r="J25" s="2">
        <v>4750</v>
      </c>
      <c r="K25" s="2">
        <v>6250</v>
      </c>
    </row>
    <row r="26" spans="1:11" ht="13.5">
      <c r="A26" s="7">
        <v>120</v>
      </c>
      <c r="B26" s="8">
        <f>ROUND($A26*1000/60/$B$11*$B$4*$B$5*$B$3,$I$30)</f>
        <v>12400</v>
      </c>
      <c r="C26" s="8">
        <f>ROUND($A26*1000/60/$B$11*$B$4*$B$6*$B$3,$I$30)</f>
        <v>8300</v>
      </c>
      <c r="D26" s="8">
        <f>ROUND($A26*1000/60/$B$11*$B$4*$B$7*$B$3,$I$30)</f>
        <v>6400</v>
      </c>
      <c r="E26" s="8">
        <f>ROUND($A26*1000/60/$B$11*$B$4*$B$8*$B$3,$I$30)</f>
        <v>5300</v>
      </c>
      <c r="F26" s="8">
        <f>ROUND($A26*1000/60/$B$11*$B$4*$B$9*$B$3,$I$30)</f>
        <v>4600</v>
      </c>
      <c r="G26" s="8">
        <f>ROUND($A26*1000/60/$B$11*$B$4*$B$10*$B$3,$I$30)</f>
        <v>3700</v>
      </c>
      <c r="I26" s="14" t="s">
        <v>33</v>
      </c>
      <c r="J26" s="2"/>
      <c r="K26" s="2"/>
    </row>
    <row r="27" spans="1:7" ht="13.5">
      <c r="A27" s="7">
        <v>130</v>
      </c>
      <c r="B27" s="8">
        <f>ROUND($A27*1000/60/$B$11*$B$4*$B$5*$B$3,$I$30)</f>
        <v>13400</v>
      </c>
      <c r="C27" s="8">
        <f>ROUND($A27*1000/60/$B$11*$B$4*$B$6*$B$3,$I$30)</f>
        <v>9000</v>
      </c>
      <c r="D27" s="8">
        <f>ROUND($A27*1000/60/$B$11*$B$4*$B$7*$B$3,$I$30)</f>
        <v>6900</v>
      </c>
      <c r="E27" s="8">
        <f>ROUND($A27*1000/60/$B$11*$B$4*$B$8*$B$3,$I$30)</f>
        <v>5700</v>
      </c>
      <c r="F27" s="8">
        <f>ROUND($A27*1000/60/$B$11*$B$4*$B$9*$B$3,$I$30)</f>
        <v>4900</v>
      </c>
      <c r="G27" s="8">
        <f>ROUND($A27*1000/60/$B$11*$B$4*$B$10*$B$3,$I$30)</f>
        <v>4000</v>
      </c>
    </row>
    <row r="28" spans="1:7" ht="13.5">
      <c r="A28" s="7">
        <v>140</v>
      </c>
      <c r="B28" s="8">
        <f>ROUND($A28*1000/60/$B$11*$B$4*$B$5*$B$3,$I$30)</f>
        <v>14500</v>
      </c>
      <c r="C28" s="8">
        <f>ROUND($A28*1000/60/$B$11*$B$4*$B$6*$B$3,$I$30)</f>
        <v>9700</v>
      </c>
      <c r="D28" s="8">
        <f>ROUND($A28*1000/60/$B$11*$B$4*$B$7*$B$3,$I$30)</f>
        <v>7500</v>
      </c>
      <c r="E28" s="8">
        <f>ROUND($A28*1000/60/$B$11*$B$4*$B$8*$B$3,$I$30)</f>
        <v>6200</v>
      </c>
      <c r="F28" s="8">
        <f>ROUND($A28*1000/60/$B$11*$B$4*$B$9*$B$3,$I$30)</f>
        <v>5300</v>
      </c>
      <c r="G28" s="8">
        <f>ROUND($A28*1000/60/$B$11*$B$4*$B$10*$B$3,$I$30)</f>
        <v>4300</v>
      </c>
    </row>
    <row r="29" spans="1:9" ht="13.5">
      <c r="A29" s="7">
        <v>150</v>
      </c>
      <c r="B29" s="8">
        <f>ROUND($A29*1000/60/$B$11*$B$4*$B$5*$B$3,$I$30)</f>
        <v>15500</v>
      </c>
      <c r="C29" s="8">
        <f>ROUND($A29*1000/60/$B$11*$B$4*$B$6*$B$3,$I$30)</f>
        <v>10400</v>
      </c>
      <c r="D29" s="8">
        <f>ROUND($A29*1000/60/$B$11*$B$4*$B$7*$B$3,$I$30)</f>
        <v>8000</v>
      </c>
      <c r="E29" s="8">
        <f>ROUND($A29*1000/60/$B$11*$B$4*$B$8*$B$3,$I$30)</f>
        <v>6600</v>
      </c>
      <c r="F29" s="8">
        <f>ROUND($A29*1000/60/$B$11*$B$4*$B$9*$B$3,$I$30)</f>
        <v>5700</v>
      </c>
      <c r="G29" s="8">
        <f>ROUND($A29*1000/60/$B$11*$B$4*$B$10*$B$3,$I$30)</f>
        <v>4600</v>
      </c>
      <c r="I29" s="1" t="s">
        <v>34</v>
      </c>
    </row>
    <row r="30" spans="1:11" ht="13.5">
      <c r="A30" s="7">
        <v>160</v>
      </c>
      <c r="B30" s="8">
        <f>ROUND($A30*1000/60/$B$11*$B$4*$B$5*$B$3,$I$30)</f>
        <v>16500</v>
      </c>
      <c r="C30" s="8">
        <f>ROUND($A30*1000/60/$B$11*$B$4*$B$6*$B$3,$I$30)</f>
        <v>11100</v>
      </c>
      <c r="D30" s="8">
        <f>ROUND($A30*1000/60/$B$11*$B$4*$B$7*$B$3,$I$30)</f>
        <v>8500</v>
      </c>
      <c r="E30" s="8">
        <f>ROUND($A30*1000/60/$B$11*$B$4*$B$8*$B$3,$I$30)</f>
        <v>7000</v>
      </c>
      <c r="F30" s="8">
        <f>ROUND($A30*1000/60/$B$11*$B$4*$B$9*$B$3,$I$30)</f>
        <v>6100</v>
      </c>
      <c r="G30" s="8">
        <f>ROUND($A30*1000/60/$B$11*$B$4*$B$10*$B$3,$I$30)</f>
        <v>4900</v>
      </c>
      <c r="I30" s="15">
        <v>-2</v>
      </c>
      <c r="K30" t="s">
        <v>35</v>
      </c>
    </row>
    <row r="31" spans="1:11" ht="13.5">
      <c r="A31" s="7">
        <v>170</v>
      </c>
      <c r="B31" s="8">
        <f>ROUND($A31*1000/60/$B$11*$B$4*$B$5*$B$3,$I$30)</f>
        <v>17600</v>
      </c>
      <c r="C31" s="8">
        <f>ROUND($A31*1000/60/$B$11*$B$4*$B$6*$B$3,$I$30)</f>
        <v>11800</v>
      </c>
      <c r="D31" s="8">
        <f>ROUND($A31*1000/60/$B$11*$B$4*$B$7*$B$3,$I$30)</f>
        <v>9100</v>
      </c>
      <c r="E31" s="8">
        <f>ROUND($A31*1000/60/$B$11*$B$4*$B$8*$B$3,$I$30)</f>
        <v>7500</v>
      </c>
      <c r="F31" s="8">
        <f>ROUND($A31*1000/60/$B$11*$B$4*$B$9*$B$3,$I$30)</f>
        <v>6400</v>
      </c>
      <c r="G31" s="8">
        <f>ROUND($A31*1000/60/$B$11*$B$4*$B$10*$B$3,$I$30)</f>
        <v>5200</v>
      </c>
      <c r="K31" t="s">
        <v>36</v>
      </c>
    </row>
    <row r="32" spans="1:11" ht="13.5">
      <c r="A32" s="7">
        <v>180</v>
      </c>
      <c r="B32" s="8">
        <f>ROUND($A32*1000/60/$B$11*$B$4*$B$5*$B$3,$I$30)</f>
        <v>18600</v>
      </c>
      <c r="C32" s="8">
        <f>ROUND($A32*1000/60/$B$11*$B$4*$B$6*$B$3,$I$30)</f>
        <v>12500</v>
      </c>
      <c r="D32" s="8">
        <f>ROUND($A32*1000/60/$B$11*$B$4*$B$7*$B$3,$I$30)</f>
        <v>9600</v>
      </c>
      <c r="E32" s="8">
        <f>ROUND($A32*1000/60/$B$11*$B$4*$B$8*$B$3,$I$30)</f>
        <v>7900</v>
      </c>
      <c r="F32" s="8">
        <f>ROUND($A32*1000/60/$B$11*$B$4*$B$9*$B$3,$I$30)</f>
        <v>6800</v>
      </c>
      <c r="G32" s="8">
        <f>ROUND($A32*1000/60/$B$11*$B$4*$B$10*$B$3,$I$30)</f>
        <v>5500</v>
      </c>
      <c r="K32" s="1" t="s">
        <v>37</v>
      </c>
    </row>
    <row r="33" spans="1:7" ht="13.5">
      <c r="A33" s="7">
        <v>190</v>
      </c>
      <c r="B33" s="8">
        <f>ROUND($A33*1000/60/$B$11*$B$4*$B$5*$B$3,$I$30)</f>
        <v>19600</v>
      </c>
      <c r="C33" s="8">
        <f>ROUND($A33*1000/60/$B$11*$B$4*$B$6*$B$3,$I$30)</f>
        <v>13200</v>
      </c>
      <c r="D33" s="8">
        <f>ROUND($A33*1000/60/$B$11*$B$4*$B$7*$B$3,$I$30)</f>
        <v>10100</v>
      </c>
      <c r="E33" s="8">
        <f>ROUND($A33*1000/60/$B$11*$B$4*$B$8*$B$3,$I$30)</f>
        <v>8400</v>
      </c>
      <c r="F33" s="8">
        <f>ROUND($A33*1000/60/$B$11*$B$4*$B$9*$B$3,$I$30)</f>
        <v>7200</v>
      </c>
      <c r="G33" s="8">
        <f>ROUND($A33*1000/60/$B$11*$B$4*$B$10*$B$3,$I$30)</f>
        <v>5800</v>
      </c>
    </row>
    <row r="34" spans="1:7" ht="13.5">
      <c r="A34" s="7">
        <v>200</v>
      </c>
      <c r="B34" s="8">
        <f>ROUND($A34*1000/60/$B$11*$B$4*$B$5*$B$3,$I$30)</f>
        <v>20600</v>
      </c>
      <c r="C34" s="8">
        <f>ROUND($A34*1000/60/$B$11*$B$4*$B$6*$B$3,$I$30)</f>
        <v>13900</v>
      </c>
      <c r="D34" s="8">
        <f>ROUND($A34*1000/60/$B$11*$B$4*$B$7*$B$3,$I$30)</f>
        <v>10700</v>
      </c>
      <c r="E34" s="8">
        <f>ROUND($A34*1000/60/$B$11*$B$4*$B$8*$B$3,$I$30)</f>
        <v>8800</v>
      </c>
      <c r="F34" s="8">
        <f>ROUND($A34*1000/60/$B$11*$B$4*$B$9*$B$3,$I$30)</f>
        <v>7600</v>
      </c>
      <c r="G34" s="8">
        <f>ROUND($A34*1000/60/$B$11*$B$4*$B$10*$B$3,$I$30)</f>
        <v>6100</v>
      </c>
    </row>
    <row r="35" spans="1:7" ht="13.5">
      <c r="A35" s="9"/>
      <c r="B35" s="10"/>
      <c r="C35" s="10"/>
      <c r="D35" s="10"/>
      <c r="E35" s="10"/>
      <c r="F35" s="10"/>
      <c r="G35" s="10"/>
    </row>
    <row r="36" spans="1:7" ht="13.5">
      <c r="A36" s="7" t="s">
        <v>50</v>
      </c>
      <c r="B36" s="16">
        <v>1</v>
      </c>
      <c r="C36" s="16">
        <v>2</v>
      </c>
      <c r="D36" s="16">
        <v>3</v>
      </c>
      <c r="E36" s="16">
        <v>4</v>
      </c>
      <c r="F36" s="16">
        <v>5</v>
      </c>
      <c r="G36" s="16">
        <v>6</v>
      </c>
    </row>
    <row r="37" spans="1:9" ht="13.5">
      <c r="A37" s="7">
        <v>1500</v>
      </c>
      <c r="B37" s="17">
        <f>ROUNDUP($A37/$B$3/$B$4/$B$5*$B$11*60/1000,0)</f>
        <v>15</v>
      </c>
      <c r="C37" s="8">
        <f>ROUNDUP($A37/$B$3/$B$4/$B$6*$B$11*60/1000,0)</f>
        <v>22</v>
      </c>
      <c r="D37" s="8">
        <f>ROUNDUP($A37/$B$3/$B$4/$B$7*$B$11*60/1000,0)</f>
        <v>29</v>
      </c>
      <c r="E37" s="8">
        <f>ROUNDUP($A37/$B$3/$B$4/$B$8*$B$11*60/1000,0)</f>
        <v>35</v>
      </c>
      <c r="F37" s="8">
        <f>ROUNDUP($A37/$B$3/$B$4/$B$9*$B$11*60/1000,0)</f>
        <v>40</v>
      </c>
      <c r="G37" s="8">
        <f>ROUNDUP($A37/$B$3/$B$4/$B$10*$B$11*60/1000,0)</f>
        <v>49</v>
      </c>
      <c r="I37" t="s">
        <v>51</v>
      </c>
    </row>
    <row r="38" spans="1:9" ht="13.5">
      <c r="A38" s="7">
        <v>1600</v>
      </c>
      <c r="B38" s="17">
        <f aca="true" t="shared" si="1" ref="B38:B69">ROUNDUP($A38/$B$3/$B$4/$B$5*$B$11*60/1000,0)</f>
        <v>16</v>
      </c>
      <c r="C38" s="8">
        <f aca="true" t="shared" si="2" ref="C38:C69">ROUNDUP($A38/$B$3/$B$4/$B$6*$B$11*60/1000,0)</f>
        <v>24</v>
      </c>
      <c r="D38" s="8">
        <f aca="true" t="shared" si="3" ref="D38:D69">ROUNDUP($A38/$B$3/$B$4/$B$7*$B$11*60/1000,0)</f>
        <v>30</v>
      </c>
      <c r="E38" s="8">
        <f aca="true" t="shared" si="4" ref="E38:E69">ROUNDUP($A38/$B$3/$B$4/$B$8*$B$11*60/1000,0)</f>
        <v>37</v>
      </c>
      <c r="F38" s="8">
        <f aca="true" t="shared" si="5" ref="F38:F69">ROUNDUP($A38/$B$3/$B$4/$B$9*$B$11*60/1000,0)</f>
        <v>43</v>
      </c>
      <c r="G38" s="8">
        <f aca="true" t="shared" si="6" ref="G38:G69">ROUNDUP($A38/$B$3/$B$4/$B$10*$B$11*60/1000,0)</f>
        <v>53</v>
      </c>
      <c r="I38" t="s">
        <v>40</v>
      </c>
    </row>
    <row r="39" spans="1:7" ht="13.5">
      <c r="A39" s="7">
        <v>1700</v>
      </c>
      <c r="B39" s="17">
        <f t="shared" si="1"/>
        <v>17</v>
      </c>
      <c r="C39" s="18">
        <f t="shared" si="2"/>
        <v>25</v>
      </c>
      <c r="D39" s="8">
        <f t="shared" si="3"/>
        <v>32</v>
      </c>
      <c r="E39" s="19">
        <f t="shared" si="4"/>
        <v>39</v>
      </c>
      <c r="F39" s="8">
        <f t="shared" si="5"/>
        <v>45</v>
      </c>
      <c r="G39" s="8">
        <f t="shared" si="6"/>
        <v>56</v>
      </c>
    </row>
    <row r="40" spans="1:7" ht="13.5">
      <c r="A40" s="7">
        <v>1800</v>
      </c>
      <c r="B40" s="17">
        <f t="shared" si="1"/>
        <v>18</v>
      </c>
      <c r="C40" s="17">
        <f t="shared" si="2"/>
        <v>26</v>
      </c>
      <c r="D40" s="20">
        <f t="shared" si="3"/>
        <v>34</v>
      </c>
      <c r="E40" s="18">
        <f t="shared" si="4"/>
        <v>41</v>
      </c>
      <c r="F40" s="8">
        <f t="shared" si="5"/>
        <v>48</v>
      </c>
      <c r="G40" s="20">
        <f t="shared" si="6"/>
        <v>59</v>
      </c>
    </row>
    <row r="41" spans="1:9" ht="13.5">
      <c r="A41" s="7">
        <v>1900</v>
      </c>
      <c r="B41" s="17">
        <f t="shared" si="1"/>
        <v>19</v>
      </c>
      <c r="C41" s="17">
        <f t="shared" si="2"/>
        <v>28</v>
      </c>
      <c r="D41" s="20">
        <f t="shared" si="3"/>
        <v>36</v>
      </c>
      <c r="E41" s="17">
        <f t="shared" si="4"/>
        <v>44</v>
      </c>
      <c r="F41" s="20">
        <f t="shared" si="5"/>
        <v>51</v>
      </c>
      <c r="G41" s="20">
        <f t="shared" si="6"/>
        <v>62</v>
      </c>
      <c r="I41" t="s">
        <v>41</v>
      </c>
    </row>
    <row r="42" spans="1:9" ht="13.5">
      <c r="A42" s="7">
        <v>2000</v>
      </c>
      <c r="B42" s="17">
        <f t="shared" si="1"/>
        <v>20</v>
      </c>
      <c r="C42" s="17">
        <f t="shared" si="2"/>
        <v>29</v>
      </c>
      <c r="D42" s="17">
        <f t="shared" si="3"/>
        <v>38</v>
      </c>
      <c r="E42" s="17">
        <f t="shared" si="4"/>
        <v>46</v>
      </c>
      <c r="F42" s="17">
        <f t="shared" si="5"/>
        <v>53</v>
      </c>
      <c r="G42" s="18">
        <f t="shared" si="6"/>
        <v>66</v>
      </c>
      <c r="I42" t="s">
        <v>42</v>
      </c>
    </row>
    <row r="43" spans="1:7" ht="13.5">
      <c r="A43" s="7">
        <v>2100</v>
      </c>
      <c r="B43" s="17">
        <f t="shared" si="1"/>
        <v>21</v>
      </c>
      <c r="C43" s="17">
        <f t="shared" si="2"/>
        <v>31</v>
      </c>
      <c r="D43" s="17">
        <f t="shared" si="3"/>
        <v>40</v>
      </c>
      <c r="E43" s="17">
        <f t="shared" si="4"/>
        <v>48</v>
      </c>
      <c r="F43" s="17">
        <f t="shared" si="5"/>
        <v>56</v>
      </c>
      <c r="G43" s="17">
        <f t="shared" si="6"/>
        <v>69</v>
      </c>
    </row>
    <row r="44" spans="1:10" ht="13.5">
      <c r="A44" s="7">
        <v>2200</v>
      </c>
      <c r="B44" s="17">
        <f t="shared" si="1"/>
        <v>22</v>
      </c>
      <c r="C44" s="17">
        <f t="shared" si="2"/>
        <v>32</v>
      </c>
      <c r="D44" s="17">
        <f t="shared" si="3"/>
        <v>42</v>
      </c>
      <c r="E44" s="17">
        <f t="shared" si="4"/>
        <v>50</v>
      </c>
      <c r="F44" s="18">
        <f t="shared" si="5"/>
        <v>59</v>
      </c>
      <c r="G44" s="17">
        <f t="shared" si="6"/>
        <v>72</v>
      </c>
      <c r="I44" s="21"/>
      <c r="J44" t="s">
        <v>43</v>
      </c>
    </row>
    <row r="45" spans="1:7" ht="13.5">
      <c r="A45" s="7">
        <v>2300</v>
      </c>
      <c r="B45" s="17">
        <f t="shared" si="1"/>
        <v>23</v>
      </c>
      <c r="C45" s="17">
        <f t="shared" si="2"/>
        <v>34</v>
      </c>
      <c r="D45" s="17">
        <f t="shared" si="3"/>
        <v>44</v>
      </c>
      <c r="E45" s="17">
        <f t="shared" si="4"/>
        <v>53</v>
      </c>
      <c r="F45" s="17">
        <f t="shared" si="5"/>
        <v>61</v>
      </c>
      <c r="G45" s="17">
        <f t="shared" si="6"/>
        <v>75</v>
      </c>
    </row>
    <row r="46" spans="1:9" ht="13.5">
      <c r="A46" s="7">
        <v>2400</v>
      </c>
      <c r="B46" s="17">
        <f t="shared" si="1"/>
        <v>24</v>
      </c>
      <c r="C46" s="17">
        <f t="shared" si="2"/>
        <v>35</v>
      </c>
      <c r="D46" s="17">
        <f t="shared" si="3"/>
        <v>45</v>
      </c>
      <c r="E46" s="17">
        <f t="shared" si="4"/>
        <v>55</v>
      </c>
      <c r="F46" s="17">
        <f t="shared" si="5"/>
        <v>64</v>
      </c>
      <c r="G46" s="17">
        <f t="shared" si="6"/>
        <v>79</v>
      </c>
      <c r="I46" t="s">
        <v>44</v>
      </c>
    </row>
    <row r="47" spans="1:9" ht="13.5">
      <c r="A47" s="7">
        <v>2500</v>
      </c>
      <c r="B47" s="18">
        <f t="shared" si="1"/>
        <v>25</v>
      </c>
      <c r="C47" s="17">
        <f t="shared" si="2"/>
        <v>36</v>
      </c>
      <c r="D47" s="17">
        <f t="shared" si="3"/>
        <v>47</v>
      </c>
      <c r="E47" s="17">
        <f t="shared" si="4"/>
        <v>57</v>
      </c>
      <c r="F47" s="17">
        <f t="shared" si="5"/>
        <v>66</v>
      </c>
      <c r="G47" s="17">
        <f t="shared" si="6"/>
        <v>82</v>
      </c>
      <c r="I47" t="s">
        <v>45</v>
      </c>
    </row>
    <row r="48" spans="1:9" ht="13.5">
      <c r="A48" s="7">
        <v>2600</v>
      </c>
      <c r="B48" s="17">
        <f t="shared" si="1"/>
        <v>26</v>
      </c>
      <c r="C48" s="17">
        <f t="shared" si="2"/>
        <v>38</v>
      </c>
      <c r="D48" s="17">
        <f t="shared" si="3"/>
        <v>49</v>
      </c>
      <c r="E48" s="18">
        <f t="shared" si="4"/>
        <v>60</v>
      </c>
      <c r="F48" s="17">
        <f t="shared" si="5"/>
        <v>69</v>
      </c>
      <c r="G48" s="17">
        <f t="shared" si="6"/>
        <v>85</v>
      </c>
      <c r="I48" t="s">
        <v>46</v>
      </c>
    </row>
    <row r="49" spans="1:9" ht="13.5">
      <c r="A49" s="7">
        <v>2700</v>
      </c>
      <c r="B49" s="17">
        <f t="shared" si="1"/>
        <v>27</v>
      </c>
      <c r="C49" s="17">
        <f t="shared" si="2"/>
        <v>39</v>
      </c>
      <c r="D49" s="17">
        <f t="shared" si="3"/>
        <v>51</v>
      </c>
      <c r="E49" s="17">
        <f t="shared" si="4"/>
        <v>62</v>
      </c>
      <c r="F49" s="17">
        <f t="shared" si="5"/>
        <v>72</v>
      </c>
      <c r="G49" s="17">
        <f t="shared" si="6"/>
        <v>88</v>
      </c>
      <c r="I49" t="s">
        <v>52</v>
      </c>
    </row>
    <row r="50" spans="1:9" ht="13.5">
      <c r="A50" s="7">
        <v>2800</v>
      </c>
      <c r="B50" s="17">
        <f t="shared" si="1"/>
        <v>28</v>
      </c>
      <c r="C50" s="18">
        <f t="shared" si="2"/>
        <v>41</v>
      </c>
      <c r="D50" s="17">
        <f t="shared" si="3"/>
        <v>53</v>
      </c>
      <c r="E50" s="17">
        <f t="shared" si="4"/>
        <v>64</v>
      </c>
      <c r="F50" s="17">
        <f t="shared" si="5"/>
        <v>74</v>
      </c>
      <c r="G50" s="17">
        <f t="shared" si="6"/>
        <v>92</v>
      </c>
      <c r="I50" t="s">
        <v>53</v>
      </c>
    </row>
    <row r="51" spans="1:9" ht="13.5">
      <c r="A51" s="7">
        <v>2900</v>
      </c>
      <c r="B51" s="17">
        <f t="shared" si="1"/>
        <v>29</v>
      </c>
      <c r="C51" s="17">
        <f t="shared" si="2"/>
        <v>42</v>
      </c>
      <c r="D51" s="17">
        <f t="shared" si="3"/>
        <v>55</v>
      </c>
      <c r="E51" s="18">
        <f t="shared" si="4"/>
        <v>66</v>
      </c>
      <c r="F51" s="17">
        <f t="shared" si="5"/>
        <v>77</v>
      </c>
      <c r="G51" s="17">
        <f t="shared" si="6"/>
        <v>95</v>
      </c>
      <c r="I51" t="s">
        <v>49</v>
      </c>
    </row>
    <row r="52" spans="1:7" ht="13.5">
      <c r="A52" s="7">
        <v>3000</v>
      </c>
      <c r="B52" s="17">
        <f t="shared" si="1"/>
        <v>30</v>
      </c>
      <c r="C52" s="17">
        <f t="shared" si="2"/>
        <v>44</v>
      </c>
      <c r="D52" s="17">
        <f t="shared" si="3"/>
        <v>57</v>
      </c>
      <c r="E52" s="17">
        <f t="shared" si="4"/>
        <v>69</v>
      </c>
      <c r="F52" s="17">
        <f t="shared" si="5"/>
        <v>80</v>
      </c>
      <c r="G52" s="17">
        <f t="shared" si="6"/>
        <v>98</v>
      </c>
    </row>
    <row r="53" spans="1:7" ht="13.5">
      <c r="A53" s="7">
        <v>3100</v>
      </c>
      <c r="B53" s="20">
        <f t="shared" si="1"/>
        <v>31</v>
      </c>
      <c r="C53" s="20">
        <f t="shared" si="2"/>
        <v>45</v>
      </c>
      <c r="D53" s="20">
        <f t="shared" si="3"/>
        <v>59</v>
      </c>
      <c r="E53" s="20">
        <f t="shared" si="4"/>
        <v>71</v>
      </c>
      <c r="F53" s="20">
        <f t="shared" si="5"/>
        <v>82</v>
      </c>
      <c r="G53" s="20">
        <f t="shared" si="6"/>
        <v>101</v>
      </c>
    </row>
    <row r="54" spans="1:7" ht="13.5">
      <c r="A54" s="7">
        <v>3200</v>
      </c>
      <c r="B54" s="20">
        <f t="shared" si="1"/>
        <v>31</v>
      </c>
      <c r="C54" s="20">
        <f t="shared" si="2"/>
        <v>47</v>
      </c>
      <c r="D54" s="20">
        <f t="shared" si="3"/>
        <v>60</v>
      </c>
      <c r="E54" s="20">
        <f t="shared" si="4"/>
        <v>73</v>
      </c>
      <c r="F54" s="20">
        <f t="shared" si="5"/>
        <v>85</v>
      </c>
      <c r="G54" s="20">
        <f t="shared" si="6"/>
        <v>105</v>
      </c>
    </row>
    <row r="55" spans="1:7" ht="13.5">
      <c r="A55" s="7">
        <v>3300</v>
      </c>
      <c r="B55" s="20">
        <f t="shared" si="1"/>
        <v>32</v>
      </c>
      <c r="C55" s="20">
        <f t="shared" si="2"/>
        <v>48</v>
      </c>
      <c r="D55" s="20">
        <f t="shared" si="3"/>
        <v>62</v>
      </c>
      <c r="E55" s="20">
        <f t="shared" si="4"/>
        <v>75</v>
      </c>
      <c r="F55" s="20">
        <f t="shared" si="5"/>
        <v>88</v>
      </c>
      <c r="G55" s="20">
        <f t="shared" si="6"/>
        <v>108</v>
      </c>
    </row>
    <row r="56" spans="1:7" ht="13.5">
      <c r="A56" s="7">
        <v>3400</v>
      </c>
      <c r="B56" s="20">
        <f t="shared" si="1"/>
        <v>33</v>
      </c>
      <c r="C56" s="20">
        <f t="shared" si="2"/>
        <v>49</v>
      </c>
      <c r="D56" s="20">
        <f t="shared" si="3"/>
        <v>64</v>
      </c>
      <c r="E56" s="20">
        <f t="shared" si="4"/>
        <v>78</v>
      </c>
      <c r="F56" s="20">
        <f t="shared" si="5"/>
        <v>90</v>
      </c>
      <c r="G56" s="20">
        <f t="shared" si="6"/>
        <v>111</v>
      </c>
    </row>
    <row r="57" spans="1:7" ht="13.5">
      <c r="A57" s="7">
        <v>3500</v>
      </c>
      <c r="B57" s="20">
        <f t="shared" si="1"/>
        <v>34</v>
      </c>
      <c r="C57" s="20">
        <f t="shared" si="2"/>
        <v>51</v>
      </c>
      <c r="D57" s="20">
        <f t="shared" si="3"/>
        <v>66</v>
      </c>
      <c r="E57" s="20">
        <f t="shared" si="4"/>
        <v>80</v>
      </c>
      <c r="F57" s="20">
        <f t="shared" si="5"/>
        <v>93</v>
      </c>
      <c r="G57" s="20">
        <f t="shared" si="6"/>
        <v>114</v>
      </c>
    </row>
    <row r="58" spans="1:7" ht="13.5">
      <c r="A58" s="7">
        <v>3600</v>
      </c>
      <c r="B58" s="20">
        <f t="shared" si="1"/>
        <v>35</v>
      </c>
      <c r="C58" s="20">
        <f t="shared" si="2"/>
        <v>52</v>
      </c>
      <c r="D58" s="20">
        <f t="shared" si="3"/>
        <v>68</v>
      </c>
      <c r="E58" s="20">
        <f t="shared" si="4"/>
        <v>82</v>
      </c>
      <c r="F58" s="20">
        <f t="shared" si="5"/>
        <v>95</v>
      </c>
      <c r="G58" s="20">
        <f t="shared" si="6"/>
        <v>118</v>
      </c>
    </row>
    <row r="59" spans="1:7" ht="13.5">
      <c r="A59" s="7">
        <v>3700</v>
      </c>
      <c r="B59" s="20">
        <f t="shared" si="1"/>
        <v>36</v>
      </c>
      <c r="C59" s="20">
        <f t="shared" si="2"/>
        <v>54</v>
      </c>
      <c r="D59" s="20">
        <f t="shared" si="3"/>
        <v>70</v>
      </c>
      <c r="E59" s="20">
        <f t="shared" si="4"/>
        <v>84</v>
      </c>
      <c r="F59" s="20">
        <f t="shared" si="5"/>
        <v>98</v>
      </c>
      <c r="G59" s="20">
        <f t="shared" si="6"/>
        <v>121</v>
      </c>
    </row>
    <row r="60" spans="1:7" ht="13.5">
      <c r="A60" s="7">
        <v>3800</v>
      </c>
      <c r="B60" s="20">
        <f t="shared" si="1"/>
        <v>37</v>
      </c>
      <c r="C60" s="20">
        <f t="shared" si="2"/>
        <v>55</v>
      </c>
      <c r="D60" s="20">
        <f t="shared" si="3"/>
        <v>72</v>
      </c>
      <c r="E60" s="20">
        <f t="shared" si="4"/>
        <v>87</v>
      </c>
      <c r="F60" s="20">
        <f t="shared" si="5"/>
        <v>101</v>
      </c>
      <c r="G60" s="20">
        <f t="shared" si="6"/>
        <v>124</v>
      </c>
    </row>
    <row r="61" spans="1:7" ht="13.5">
      <c r="A61" s="7">
        <v>3900</v>
      </c>
      <c r="B61" s="20">
        <f t="shared" si="1"/>
        <v>38</v>
      </c>
      <c r="C61" s="20">
        <f t="shared" si="2"/>
        <v>57</v>
      </c>
      <c r="D61" s="20">
        <f t="shared" si="3"/>
        <v>74</v>
      </c>
      <c r="E61" s="20">
        <f t="shared" si="4"/>
        <v>89</v>
      </c>
      <c r="F61" s="20">
        <f t="shared" si="5"/>
        <v>103</v>
      </c>
      <c r="G61" s="20">
        <f t="shared" si="6"/>
        <v>127</v>
      </c>
    </row>
    <row r="62" spans="1:7" ht="13.5">
      <c r="A62" s="7">
        <v>4000</v>
      </c>
      <c r="B62" s="20">
        <f t="shared" si="1"/>
        <v>39</v>
      </c>
      <c r="C62" s="20">
        <f t="shared" si="2"/>
        <v>58</v>
      </c>
      <c r="D62" s="20">
        <f t="shared" si="3"/>
        <v>75</v>
      </c>
      <c r="E62" s="20">
        <f t="shared" si="4"/>
        <v>91</v>
      </c>
      <c r="F62" s="20">
        <f t="shared" si="5"/>
        <v>106</v>
      </c>
      <c r="G62" s="20">
        <f t="shared" si="6"/>
        <v>131</v>
      </c>
    </row>
    <row r="63" spans="1:7" ht="13.5">
      <c r="A63" s="7">
        <v>4100</v>
      </c>
      <c r="B63" s="20">
        <f t="shared" si="1"/>
        <v>40</v>
      </c>
      <c r="C63" s="20">
        <f t="shared" si="2"/>
        <v>59</v>
      </c>
      <c r="D63" s="20">
        <f t="shared" si="3"/>
        <v>77</v>
      </c>
      <c r="E63" s="20">
        <f t="shared" si="4"/>
        <v>94</v>
      </c>
      <c r="F63" s="20">
        <f t="shared" si="5"/>
        <v>109</v>
      </c>
      <c r="G63" s="20">
        <f t="shared" si="6"/>
        <v>134</v>
      </c>
    </row>
    <row r="64" spans="1:7" ht="13.5">
      <c r="A64" s="7">
        <v>4200</v>
      </c>
      <c r="B64" s="20">
        <f t="shared" si="1"/>
        <v>41</v>
      </c>
      <c r="C64" s="20">
        <f t="shared" si="2"/>
        <v>61</v>
      </c>
      <c r="D64" s="20">
        <f t="shared" si="3"/>
        <v>79</v>
      </c>
      <c r="E64" s="20">
        <f t="shared" si="4"/>
        <v>96</v>
      </c>
      <c r="F64" s="20">
        <f t="shared" si="5"/>
        <v>111</v>
      </c>
      <c r="G64" s="20">
        <f t="shared" si="6"/>
        <v>137</v>
      </c>
    </row>
    <row r="65" spans="1:7" ht="13.5">
      <c r="A65" s="7">
        <v>4300</v>
      </c>
      <c r="B65" s="20">
        <f t="shared" si="1"/>
        <v>42</v>
      </c>
      <c r="C65" s="20">
        <f t="shared" si="2"/>
        <v>62</v>
      </c>
      <c r="D65" s="20">
        <f t="shared" si="3"/>
        <v>81</v>
      </c>
      <c r="E65" s="20">
        <f t="shared" si="4"/>
        <v>98</v>
      </c>
      <c r="F65" s="20">
        <f t="shared" si="5"/>
        <v>114</v>
      </c>
      <c r="G65" s="20">
        <f t="shared" si="6"/>
        <v>140</v>
      </c>
    </row>
    <row r="66" spans="1:7" ht="13.5">
      <c r="A66" s="7">
        <v>4400</v>
      </c>
      <c r="B66" s="20">
        <f t="shared" si="1"/>
        <v>43</v>
      </c>
      <c r="C66" s="20">
        <f t="shared" si="2"/>
        <v>64</v>
      </c>
      <c r="D66" s="20">
        <f t="shared" si="3"/>
        <v>83</v>
      </c>
      <c r="E66" s="20">
        <f t="shared" si="4"/>
        <v>100</v>
      </c>
      <c r="F66" s="20">
        <f t="shared" si="5"/>
        <v>117</v>
      </c>
      <c r="G66" s="20">
        <f t="shared" si="6"/>
        <v>144</v>
      </c>
    </row>
    <row r="67" spans="1:7" ht="13.5">
      <c r="A67" s="7">
        <v>4500</v>
      </c>
      <c r="B67" s="20">
        <f t="shared" si="1"/>
        <v>44</v>
      </c>
      <c r="C67" s="20">
        <f t="shared" si="2"/>
        <v>65</v>
      </c>
      <c r="D67" s="20">
        <f t="shared" si="3"/>
        <v>85</v>
      </c>
      <c r="E67" s="20">
        <f t="shared" si="4"/>
        <v>103</v>
      </c>
      <c r="F67" s="20">
        <f t="shared" si="5"/>
        <v>119</v>
      </c>
      <c r="G67" s="20">
        <f t="shared" si="6"/>
        <v>147</v>
      </c>
    </row>
    <row r="68" spans="1:7" ht="13.5">
      <c r="A68" s="7">
        <v>4600</v>
      </c>
      <c r="B68" s="20">
        <f t="shared" si="1"/>
        <v>45</v>
      </c>
      <c r="C68" s="20">
        <f t="shared" si="2"/>
        <v>67</v>
      </c>
      <c r="D68" s="20">
        <f t="shared" si="3"/>
        <v>87</v>
      </c>
      <c r="E68" s="20">
        <f t="shared" si="4"/>
        <v>105</v>
      </c>
      <c r="F68" s="20">
        <f t="shared" si="5"/>
        <v>122</v>
      </c>
      <c r="G68" s="20">
        <f t="shared" si="6"/>
        <v>150</v>
      </c>
    </row>
    <row r="69" spans="1:7" ht="13.5">
      <c r="A69" s="7">
        <v>4700</v>
      </c>
      <c r="B69" s="20">
        <f t="shared" si="1"/>
        <v>46</v>
      </c>
      <c r="C69" s="20">
        <f t="shared" si="2"/>
        <v>68</v>
      </c>
      <c r="D69" s="20">
        <f t="shared" si="3"/>
        <v>89</v>
      </c>
      <c r="E69" s="20">
        <f t="shared" si="4"/>
        <v>107</v>
      </c>
      <c r="F69" s="20">
        <f t="shared" si="5"/>
        <v>124</v>
      </c>
      <c r="G69" s="20">
        <f t="shared" si="6"/>
        <v>153</v>
      </c>
    </row>
    <row r="70" spans="1:7" ht="13.5">
      <c r="A70" s="7">
        <v>4800</v>
      </c>
      <c r="B70" s="20">
        <f aca="true" t="shared" si="7" ref="B70:B92">ROUNDUP($A70/$B$3/$B$4/$B$5*$B$11*60/1000,0)</f>
        <v>47</v>
      </c>
      <c r="C70" s="20">
        <f aca="true" t="shared" si="8" ref="C70:C92">ROUNDUP($A70/$B$3/$B$4/$B$6*$B$11*60/1000,0)</f>
        <v>70</v>
      </c>
      <c r="D70" s="20">
        <f aca="true" t="shared" si="9" ref="D70:D92">ROUNDUP($A70/$B$3/$B$4/$B$7*$B$11*60/1000,0)</f>
        <v>90</v>
      </c>
      <c r="E70" s="20">
        <f aca="true" t="shared" si="10" ref="E70:E92">ROUNDUP($A70/$B$3/$B$4/$B$8*$B$11*60/1000,0)</f>
        <v>109</v>
      </c>
      <c r="F70" s="20">
        <f aca="true" t="shared" si="11" ref="F70:F92">ROUNDUP($A70/$B$3/$B$4/$B$9*$B$11*60/1000,0)</f>
        <v>127</v>
      </c>
      <c r="G70" s="20">
        <f aca="true" t="shared" si="12" ref="G70:G92">ROUNDUP($A70/$B$3/$B$4/$B$10*$B$11*60/1000,0)</f>
        <v>157</v>
      </c>
    </row>
    <row r="71" spans="1:7" ht="13.5">
      <c r="A71" s="7">
        <v>4900</v>
      </c>
      <c r="B71" s="20">
        <f t="shared" si="7"/>
        <v>48</v>
      </c>
      <c r="C71" s="20">
        <f t="shared" si="8"/>
        <v>71</v>
      </c>
      <c r="D71" s="20">
        <f t="shared" si="9"/>
        <v>92</v>
      </c>
      <c r="E71" s="20">
        <f t="shared" si="10"/>
        <v>112</v>
      </c>
      <c r="F71" s="20">
        <f t="shared" si="11"/>
        <v>130</v>
      </c>
      <c r="G71" s="20">
        <f t="shared" si="12"/>
        <v>160</v>
      </c>
    </row>
    <row r="72" spans="1:7" ht="13.5">
      <c r="A72" s="7">
        <v>5000</v>
      </c>
      <c r="B72" s="20">
        <f t="shared" si="7"/>
        <v>49</v>
      </c>
      <c r="C72" s="20">
        <f t="shared" si="8"/>
        <v>72</v>
      </c>
      <c r="D72" s="20">
        <f t="shared" si="9"/>
        <v>94</v>
      </c>
      <c r="E72" s="20">
        <f t="shared" si="10"/>
        <v>114</v>
      </c>
      <c r="F72" s="20">
        <f t="shared" si="11"/>
        <v>132</v>
      </c>
      <c r="G72" s="20">
        <f t="shared" si="12"/>
        <v>163</v>
      </c>
    </row>
    <row r="73" spans="1:7" ht="13.5">
      <c r="A73" s="7">
        <v>5100</v>
      </c>
      <c r="B73" s="20">
        <f t="shared" si="7"/>
        <v>50</v>
      </c>
      <c r="C73" s="20">
        <f t="shared" si="8"/>
        <v>74</v>
      </c>
      <c r="D73" s="20">
        <f t="shared" si="9"/>
        <v>96</v>
      </c>
      <c r="E73" s="20">
        <f t="shared" si="10"/>
        <v>116</v>
      </c>
      <c r="F73" s="20">
        <f t="shared" si="11"/>
        <v>135</v>
      </c>
      <c r="G73" s="20">
        <f t="shared" si="12"/>
        <v>166</v>
      </c>
    </row>
    <row r="74" spans="1:7" ht="13.5">
      <c r="A74" s="7">
        <v>5200</v>
      </c>
      <c r="B74" s="20">
        <f t="shared" si="7"/>
        <v>51</v>
      </c>
      <c r="C74" s="20">
        <f t="shared" si="8"/>
        <v>75</v>
      </c>
      <c r="D74" s="20">
        <f t="shared" si="9"/>
        <v>98</v>
      </c>
      <c r="E74" s="20">
        <f t="shared" si="10"/>
        <v>119</v>
      </c>
      <c r="F74" s="20">
        <f t="shared" si="11"/>
        <v>138</v>
      </c>
      <c r="G74" s="20">
        <f t="shared" si="12"/>
        <v>170</v>
      </c>
    </row>
    <row r="75" spans="1:7" ht="13.5">
      <c r="A75" s="7">
        <v>5300</v>
      </c>
      <c r="B75" s="20">
        <f t="shared" si="7"/>
        <v>52</v>
      </c>
      <c r="C75" s="20">
        <f t="shared" si="8"/>
        <v>77</v>
      </c>
      <c r="D75" s="20">
        <f t="shared" si="9"/>
        <v>100</v>
      </c>
      <c r="E75" s="20">
        <f t="shared" si="10"/>
        <v>121</v>
      </c>
      <c r="F75" s="20">
        <f t="shared" si="11"/>
        <v>140</v>
      </c>
      <c r="G75" s="20">
        <f t="shared" si="12"/>
        <v>173</v>
      </c>
    </row>
    <row r="76" spans="1:7" ht="13.5">
      <c r="A76" s="7">
        <v>5400</v>
      </c>
      <c r="B76" s="20">
        <f t="shared" si="7"/>
        <v>53</v>
      </c>
      <c r="C76" s="20">
        <f t="shared" si="8"/>
        <v>78</v>
      </c>
      <c r="D76" s="20">
        <f t="shared" si="9"/>
        <v>102</v>
      </c>
      <c r="E76" s="20">
        <f t="shared" si="10"/>
        <v>123</v>
      </c>
      <c r="F76" s="20">
        <f t="shared" si="11"/>
        <v>143</v>
      </c>
      <c r="G76" s="20">
        <f t="shared" si="12"/>
        <v>176</v>
      </c>
    </row>
    <row r="77" spans="1:7" ht="13.5">
      <c r="A77" s="7">
        <v>5500</v>
      </c>
      <c r="B77" s="20">
        <f t="shared" si="7"/>
        <v>54</v>
      </c>
      <c r="C77" s="22">
        <f t="shared" si="8"/>
        <v>80</v>
      </c>
      <c r="D77" s="20">
        <f t="shared" si="9"/>
        <v>104</v>
      </c>
      <c r="E77" s="20">
        <f t="shared" si="10"/>
        <v>125</v>
      </c>
      <c r="F77" s="20">
        <f t="shared" si="11"/>
        <v>146</v>
      </c>
      <c r="G77" s="8">
        <f t="shared" si="12"/>
        <v>179</v>
      </c>
    </row>
    <row r="78" spans="1:7" ht="13.5">
      <c r="A78" s="7">
        <v>5600</v>
      </c>
      <c r="B78" s="23">
        <f t="shared" si="7"/>
        <v>55</v>
      </c>
      <c r="C78" s="8">
        <f t="shared" si="8"/>
        <v>81</v>
      </c>
      <c r="D78" s="22">
        <f t="shared" si="9"/>
        <v>105</v>
      </c>
      <c r="E78" s="20">
        <f t="shared" si="10"/>
        <v>128</v>
      </c>
      <c r="F78" s="20">
        <f t="shared" si="11"/>
        <v>148</v>
      </c>
      <c r="G78" s="8">
        <f t="shared" si="12"/>
        <v>183</v>
      </c>
    </row>
    <row r="79" spans="1:7" ht="13.5">
      <c r="A79" s="7">
        <v>5700</v>
      </c>
      <c r="B79" s="8">
        <f t="shared" si="7"/>
        <v>56</v>
      </c>
      <c r="C79" s="8">
        <f t="shared" si="8"/>
        <v>82</v>
      </c>
      <c r="D79" s="8">
        <f t="shared" si="9"/>
        <v>107</v>
      </c>
      <c r="E79" s="22">
        <f t="shared" si="10"/>
        <v>130</v>
      </c>
      <c r="F79" s="22">
        <f t="shared" si="11"/>
        <v>151</v>
      </c>
      <c r="G79" s="8">
        <f t="shared" si="12"/>
        <v>186</v>
      </c>
    </row>
    <row r="80" spans="1:7" ht="13.5">
      <c r="A80" s="7">
        <v>5800</v>
      </c>
      <c r="B80" s="8">
        <f t="shared" si="7"/>
        <v>57</v>
      </c>
      <c r="C80" s="8">
        <f t="shared" si="8"/>
        <v>84</v>
      </c>
      <c r="D80" s="8">
        <f t="shared" si="9"/>
        <v>109</v>
      </c>
      <c r="E80" s="8">
        <f t="shared" si="10"/>
        <v>132</v>
      </c>
      <c r="F80" s="8">
        <f t="shared" si="11"/>
        <v>153</v>
      </c>
      <c r="G80" s="8">
        <f t="shared" si="12"/>
        <v>189</v>
      </c>
    </row>
    <row r="81" spans="1:7" ht="13.5">
      <c r="A81" s="7">
        <v>5900</v>
      </c>
      <c r="B81" s="8">
        <f t="shared" si="7"/>
        <v>58</v>
      </c>
      <c r="C81" s="8">
        <f t="shared" si="8"/>
        <v>85</v>
      </c>
      <c r="D81" s="8">
        <f t="shared" si="9"/>
        <v>111</v>
      </c>
      <c r="E81" s="8">
        <f t="shared" si="10"/>
        <v>134</v>
      </c>
      <c r="F81" s="8">
        <f t="shared" si="11"/>
        <v>156</v>
      </c>
      <c r="G81" s="8">
        <f t="shared" si="12"/>
        <v>192</v>
      </c>
    </row>
    <row r="82" spans="1:7" ht="13.5">
      <c r="A82" s="7">
        <v>6000</v>
      </c>
      <c r="B82" s="8">
        <f t="shared" si="7"/>
        <v>59</v>
      </c>
      <c r="C82" s="8">
        <f t="shared" si="8"/>
        <v>87</v>
      </c>
      <c r="D82" s="8">
        <f t="shared" si="9"/>
        <v>113</v>
      </c>
      <c r="E82" s="8">
        <f t="shared" si="10"/>
        <v>137</v>
      </c>
      <c r="F82" s="8">
        <f t="shared" si="11"/>
        <v>159</v>
      </c>
      <c r="G82" s="8">
        <f t="shared" si="12"/>
        <v>196</v>
      </c>
    </row>
    <row r="83" spans="1:7" ht="13.5">
      <c r="A83" s="7">
        <v>6100</v>
      </c>
      <c r="B83" s="8">
        <f t="shared" si="7"/>
        <v>60</v>
      </c>
      <c r="C83" s="8">
        <f t="shared" si="8"/>
        <v>88</v>
      </c>
      <c r="D83" s="8">
        <f t="shared" si="9"/>
        <v>115</v>
      </c>
      <c r="E83" s="8">
        <f t="shared" si="10"/>
        <v>139</v>
      </c>
      <c r="F83" s="8">
        <f t="shared" si="11"/>
        <v>161</v>
      </c>
      <c r="G83" s="8">
        <f t="shared" si="12"/>
        <v>199</v>
      </c>
    </row>
    <row r="84" spans="1:7" ht="13.5">
      <c r="A84" s="7">
        <v>6200</v>
      </c>
      <c r="B84" s="8">
        <f t="shared" si="7"/>
        <v>61</v>
      </c>
      <c r="C84" s="8">
        <f t="shared" si="8"/>
        <v>90</v>
      </c>
      <c r="D84" s="8">
        <f t="shared" si="9"/>
        <v>117</v>
      </c>
      <c r="E84" s="8">
        <f t="shared" si="10"/>
        <v>141</v>
      </c>
      <c r="F84" s="8">
        <f t="shared" si="11"/>
        <v>164</v>
      </c>
      <c r="G84" s="8">
        <f t="shared" si="12"/>
        <v>202</v>
      </c>
    </row>
    <row r="85" spans="1:7" ht="13.5">
      <c r="A85" s="7">
        <v>6300</v>
      </c>
      <c r="B85" s="8">
        <f t="shared" si="7"/>
        <v>62</v>
      </c>
      <c r="C85" s="8">
        <f t="shared" si="8"/>
        <v>91</v>
      </c>
      <c r="D85" s="8">
        <f t="shared" si="9"/>
        <v>119</v>
      </c>
      <c r="E85" s="8">
        <f t="shared" si="10"/>
        <v>143</v>
      </c>
      <c r="F85" s="8">
        <f t="shared" si="11"/>
        <v>167</v>
      </c>
      <c r="G85" s="8">
        <f t="shared" si="12"/>
        <v>206</v>
      </c>
    </row>
    <row r="86" spans="1:7" ht="13.5">
      <c r="A86" s="7">
        <v>6400</v>
      </c>
      <c r="B86" s="8">
        <f t="shared" si="7"/>
        <v>62</v>
      </c>
      <c r="C86" s="8">
        <f t="shared" si="8"/>
        <v>93</v>
      </c>
      <c r="D86" s="8">
        <f t="shared" si="9"/>
        <v>120</v>
      </c>
      <c r="E86" s="8">
        <f t="shared" si="10"/>
        <v>146</v>
      </c>
      <c r="F86" s="8">
        <f t="shared" si="11"/>
        <v>169</v>
      </c>
      <c r="G86" s="8">
        <f t="shared" si="12"/>
        <v>209</v>
      </c>
    </row>
    <row r="87" spans="1:7" ht="13.5">
      <c r="A87" s="7">
        <v>6500</v>
      </c>
      <c r="B87" s="8">
        <f t="shared" si="7"/>
        <v>63</v>
      </c>
      <c r="C87" s="8">
        <f t="shared" si="8"/>
        <v>94</v>
      </c>
      <c r="D87" s="8">
        <f t="shared" si="9"/>
        <v>122</v>
      </c>
      <c r="E87" s="8">
        <f t="shared" si="10"/>
        <v>148</v>
      </c>
      <c r="F87" s="8">
        <f t="shared" si="11"/>
        <v>172</v>
      </c>
      <c r="G87" s="8">
        <f t="shared" si="12"/>
        <v>212</v>
      </c>
    </row>
    <row r="88" spans="1:7" ht="13.5">
      <c r="A88" s="7">
        <v>6600</v>
      </c>
      <c r="B88" s="8">
        <f t="shared" si="7"/>
        <v>64</v>
      </c>
      <c r="C88" s="8">
        <f t="shared" si="8"/>
        <v>95</v>
      </c>
      <c r="D88" s="8">
        <f t="shared" si="9"/>
        <v>124</v>
      </c>
      <c r="E88" s="8">
        <f t="shared" si="10"/>
        <v>150</v>
      </c>
      <c r="F88" s="8">
        <f t="shared" si="11"/>
        <v>175</v>
      </c>
      <c r="G88" s="8">
        <f t="shared" si="12"/>
        <v>215</v>
      </c>
    </row>
    <row r="89" spans="1:7" ht="13.5">
      <c r="A89" s="7">
        <v>6700</v>
      </c>
      <c r="B89" s="8">
        <f t="shared" si="7"/>
        <v>65</v>
      </c>
      <c r="C89" s="8">
        <f t="shared" si="8"/>
        <v>97</v>
      </c>
      <c r="D89" s="8">
        <f t="shared" si="9"/>
        <v>126</v>
      </c>
      <c r="E89" s="8">
        <f t="shared" si="10"/>
        <v>153</v>
      </c>
      <c r="F89" s="8">
        <f t="shared" si="11"/>
        <v>177</v>
      </c>
      <c r="G89" s="8">
        <f t="shared" si="12"/>
        <v>219</v>
      </c>
    </row>
    <row r="90" spans="1:7" ht="13.5">
      <c r="A90" s="7">
        <v>6800</v>
      </c>
      <c r="B90" s="8">
        <f t="shared" si="7"/>
        <v>66</v>
      </c>
      <c r="C90" s="8">
        <f t="shared" si="8"/>
        <v>98</v>
      </c>
      <c r="D90" s="8">
        <f t="shared" si="9"/>
        <v>128</v>
      </c>
      <c r="E90" s="8">
        <f t="shared" si="10"/>
        <v>155</v>
      </c>
      <c r="F90" s="8">
        <f t="shared" si="11"/>
        <v>180</v>
      </c>
      <c r="G90" s="8">
        <f t="shared" si="12"/>
        <v>222</v>
      </c>
    </row>
    <row r="91" spans="1:7" ht="13.5">
      <c r="A91" s="7">
        <v>6900</v>
      </c>
      <c r="B91" s="8">
        <f t="shared" si="7"/>
        <v>67</v>
      </c>
      <c r="C91" s="8">
        <f t="shared" si="8"/>
        <v>100</v>
      </c>
      <c r="D91" s="8">
        <f t="shared" si="9"/>
        <v>130</v>
      </c>
      <c r="E91" s="8">
        <f t="shared" si="10"/>
        <v>157</v>
      </c>
      <c r="F91" s="8">
        <f t="shared" si="11"/>
        <v>182</v>
      </c>
      <c r="G91" s="8">
        <f t="shared" si="12"/>
        <v>225</v>
      </c>
    </row>
    <row r="92" spans="1:7" ht="13.5">
      <c r="A92" s="7">
        <v>7000</v>
      </c>
      <c r="B92" s="8">
        <f t="shared" si="7"/>
        <v>68</v>
      </c>
      <c r="C92" s="8">
        <f t="shared" si="8"/>
        <v>101</v>
      </c>
      <c r="D92" s="8">
        <f t="shared" si="9"/>
        <v>132</v>
      </c>
      <c r="E92" s="8">
        <f t="shared" si="10"/>
        <v>159</v>
      </c>
      <c r="F92" s="8">
        <f t="shared" si="11"/>
        <v>185</v>
      </c>
      <c r="G92" s="8">
        <f t="shared" si="12"/>
        <v>228</v>
      </c>
    </row>
  </sheetData>
  <sheetProtection/>
  <conditionalFormatting sqref="B15:G35">
    <cfRule type="cellIs" priority="16" dxfId="0" operator="between" stopIfTrue="1">
      <formula>$J$24</formula>
      <formula>$K$24</formula>
    </cfRule>
    <cfRule type="cellIs" priority="17" dxfId="1" operator="between" stopIfTrue="1">
      <formula>$J$25</formula>
      <formula>$K$25</formula>
    </cfRule>
    <cfRule type="cellIs" priority="18" dxfId="2" operator="between" stopIfTrue="1">
      <formula>$J$26</formula>
      <formula>$K$26</formula>
    </cfRule>
  </conditionalFormatting>
  <conditionalFormatting sqref="B36:G92">
    <cfRule type="cellIs" priority="1" dxfId="0" operator="between" stopIfTrue="1">
      <formula>$J$24</formula>
      <formula>$K$24</formula>
    </cfRule>
    <cfRule type="cellIs" priority="2" dxfId="1" operator="between" stopIfTrue="1">
      <formula>$J$25</formula>
      <formula>$K$25</formula>
    </cfRule>
    <cfRule type="cellIs" priority="3" dxfId="2" operator="between" stopIfTrue="1">
      <formula>$J$26</formula>
      <formula>$K$26</formula>
    </cfRule>
  </conditionalFormatting>
  <printOptions/>
  <pageMargins left="0.75" right="0.7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D10" sqref="D10"/>
    </sheetView>
  </sheetViews>
  <sheetFormatPr defaultColWidth="9.00390625" defaultRowHeight="13.5"/>
  <cols>
    <col min="9" max="9" width="11.875" style="0" customWidth="1"/>
  </cols>
  <sheetData>
    <row r="1" ht="13.5">
      <c r="A1" s="1" t="s">
        <v>0</v>
      </c>
    </row>
    <row r="3" spans="1:4" ht="13.5">
      <c r="A3" t="s">
        <v>1</v>
      </c>
      <c r="B3" s="2">
        <v>1.731</v>
      </c>
      <c r="D3" s="3"/>
    </row>
    <row r="4" spans="1:8" ht="13.5">
      <c r="A4" t="s">
        <v>3</v>
      </c>
      <c r="B4">
        <f>F4/D4</f>
        <v>2.6875</v>
      </c>
      <c r="C4" t="s">
        <v>4</v>
      </c>
      <c r="D4" s="2">
        <v>16</v>
      </c>
      <c r="E4" t="s">
        <v>5</v>
      </c>
      <c r="F4" s="2">
        <v>43</v>
      </c>
      <c r="H4" t="s">
        <v>6</v>
      </c>
    </row>
    <row r="5" spans="1:8" ht="13.5">
      <c r="A5" t="s">
        <v>7</v>
      </c>
      <c r="B5" s="2">
        <v>2.812</v>
      </c>
      <c r="D5" s="4">
        <f aca="true" t="shared" si="0" ref="D5:D9">ROUND(B5/B6,2)</f>
        <v>1.48</v>
      </c>
      <c r="E5" t="s">
        <v>8</v>
      </c>
      <c r="F5" s="3"/>
      <c r="H5" s="3"/>
    </row>
    <row r="6" spans="1:9" ht="13.5">
      <c r="A6" t="s">
        <v>9</v>
      </c>
      <c r="B6" s="2">
        <v>1.894</v>
      </c>
      <c r="D6" s="4">
        <f t="shared" si="0"/>
        <v>1.3</v>
      </c>
      <c r="F6" s="3"/>
      <c r="H6" s="3"/>
      <c r="I6" s="3" t="s">
        <v>10</v>
      </c>
    </row>
    <row r="7" spans="1:9" ht="13.5">
      <c r="A7" t="s">
        <v>11</v>
      </c>
      <c r="B7" s="2">
        <v>1.454</v>
      </c>
      <c r="D7" s="4">
        <f t="shared" si="0"/>
        <v>1.21</v>
      </c>
      <c r="F7" s="3"/>
      <c r="H7" s="3"/>
      <c r="I7" t="s">
        <v>12</v>
      </c>
    </row>
    <row r="8" spans="1:8" ht="13.5">
      <c r="A8" t="s">
        <v>13</v>
      </c>
      <c r="B8" s="2">
        <v>1.2</v>
      </c>
      <c r="D8" s="4">
        <f t="shared" si="0"/>
        <v>1.16</v>
      </c>
      <c r="F8" s="3"/>
      <c r="H8" s="3"/>
    </row>
    <row r="9" spans="1:8" ht="13.5">
      <c r="A9" t="s">
        <v>14</v>
      </c>
      <c r="B9" s="2">
        <v>1.033</v>
      </c>
      <c r="D9" s="4">
        <f t="shared" si="0"/>
        <v>1.23</v>
      </c>
      <c r="F9" s="3"/>
      <c r="H9" s="3"/>
    </row>
    <row r="10" spans="1:8" ht="13.5">
      <c r="A10" t="s">
        <v>16</v>
      </c>
      <c r="B10" s="2">
        <v>0.837</v>
      </c>
      <c r="D10" s="5"/>
      <c r="F10" s="3"/>
      <c r="H10" s="3"/>
    </row>
    <row r="11" spans="1:9" ht="13.5">
      <c r="A11" t="s">
        <v>17</v>
      </c>
      <c r="B11">
        <f>D11*3.14</f>
        <v>1.9876200000000002</v>
      </c>
      <c r="C11" s="6" t="s">
        <v>18</v>
      </c>
      <c r="D11" s="2">
        <v>0.633</v>
      </c>
      <c r="F11" t="s">
        <v>19</v>
      </c>
      <c r="I11" s="3"/>
    </row>
    <row r="13" spans="1:9" ht="13.5">
      <c r="A13" s="1" t="s">
        <v>20</v>
      </c>
      <c r="I13" s="1"/>
    </row>
    <row r="14" spans="1:9" ht="13.5">
      <c r="A14" s="7"/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I14" t="s">
        <v>21</v>
      </c>
    </row>
    <row r="15" spans="1:9" ht="13.5">
      <c r="A15" s="7">
        <v>10</v>
      </c>
      <c r="B15" s="8">
        <f aca="true" t="shared" si="1" ref="B15:B53">ROUND($A15*1000/60/$B$11*$B$4*$B$5*$B$3,$I$30)</f>
        <v>1100</v>
      </c>
      <c r="C15" s="8">
        <f aca="true" t="shared" si="2" ref="C15:C53">ROUND($A15*1000/60/$B$11*$B$4*$B$6*$B$3,$I$30)</f>
        <v>700</v>
      </c>
      <c r="D15" s="8">
        <f aca="true" t="shared" si="3" ref="D15:D53">ROUND($A15*1000/60/$B$11*$B$4*$B$7*$B$3,$I$30)</f>
        <v>600</v>
      </c>
      <c r="E15" s="8">
        <f aca="true" t="shared" si="4" ref="E15:E53">ROUND($A15*1000/60/$B$11*$B$4*$B$8*$B$3,$I$30)</f>
        <v>500</v>
      </c>
      <c r="F15" s="8">
        <f aca="true" t="shared" si="5" ref="F15:F53">ROUND($A15*1000/60/$B$11*$B$4*$B$9*$B$3,$I$30)</f>
        <v>400</v>
      </c>
      <c r="G15" s="8">
        <f aca="true" t="shared" si="6" ref="G15:G53">ROUND($A15*1000/60/$B$11*$B$4*$B$10*$B$3,$I$30)</f>
        <v>300</v>
      </c>
      <c r="I15" t="s">
        <v>22</v>
      </c>
    </row>
    <row r="16" spans="1:7" ht="13.5">
      <c r="A16" s="7">
        <v>20</v>
      </c>
      <c r="B16" s="8">
        <f t="shared" si="1"/>
        <v>2200</v>
      </c>
      <c r="C16" s="8">
        <f t="shared" si="2"/>
        <v>1500</v>
      </c>
      <c r="D16" s="8">
        <f t="shared" si="3"/>
        <v>1100</v>
      </c>
      <c r="E16" s="8">
        <f t="shared" si="4"/>
        <v>900</v>
      </c>
      <c r="F16" s="8">
        <f t="shared" si="5"/>
        <v>800</v>
      </c>
      <c r="G16" s="8">
        <f t="shared" si="6"/>
        <v>700</v>
      </c>
    </row>
    <row r="17" spans="1:12" ht="13.5">
      <c r="A17" s="7">
        <v>30</v>
      </c>
      <c r="B17" s="8">
        <f t="shared" si="1"/>
        <v>3300</v>
      </c>
      <c r="C17" s="8">
        <f t="shared" si="2"/>
        <v>2200</v>
      </c>
      <c r="D17" s="8">
        <f t="shared" si="3"/>
        <v>1700</v>
      </c>
      <c r="E17" s="8">
        <f t="shared" si="4"/>
        <v>1400</v>
      </c>
      <c r="F17" s="8">
        <f t="shared" si="5"/>
        <v>1200</v>
      </c>
      <c r="G17" s="8">
        <f t="shared" si="6"/>
        <v>1000</v>
      </c>
      <c r="I17" t="s">
        <v>23</v>
      </c>
      <c r="J17">
        <v>6250</v>
      </c>
      <c r="K17" t="s">
        <v>54</v>
      </c>
      <c r="L17" t="s">
        <v>55</v>
      </c>
    </row>
    <row r="18" spans="1:11" ht="13.5">
      <c r="A18" s="7">
        <v>40</v>
      </c>
      <c r="B18" s="8">
        <f t="shared" si="1"/>
        <v>4400</v>
      </c>
      <c r="C18" s="8">
        <f t="shared" si="2"/>
        <v>3000</v>
      </c>
      <c r="D18" s="8">
        <f t="shared" si="3"/>
        <v>2300</v>
      </c>
      <c r="E18" s="8">
        <f t="shared" si="4"/>
        <v>1900</v>
      </c>
      <c r="F18" s="8">
        <f t="shared" si="5"/>
        <v>1600</v>
      </c>
      <c r="G18" s="8">
        <f t="shared" si="6"/>
        <v>1300</v>
      </c>
      <c r="I18" t="s">
        <v>25</v>
      </c>
      <c r="J18">
        <v>4750</v>
      </c>
      <c r="K18" t="s">
        <v>26</v>
      </c>
    </row>
    <row r="19" spans="1:7" ht="13.5">
      <c r="A19" s="7">
        <v>50</v>
      </c>
      <c r="B19" s="8">
        <f t="shared" si="1"/>
        <v>5500</v>
      </c>
      <c r="C19" s="8">
        <f t="shared" si="2"/>
        <v>3700</v>
      </c>
      <c r="D19" s="8">
        <f t="shared" si="3"/>
        <v>2800</v>
      </c>
      <c r="E19" s="8">
        <f t="shared" si="4"/>
        <v>2300</v>
      </c>
      <c r="F19" s="8">
        <f t="shared" si="5"/>
        <v>2000</v>
      </c>
      <c r="G19" s="8">
        <f t="shared" si="6"/>
        <v>1600</v>
      </c>
    </row>
    <row r="20" spans="1:7" ht="13.5">
      <c r="A20" s="7">
        <v>60</v>
      </c>
      <c r="B20" s="8">
        <f t="shared" si="1"/>
        <v>6600</v>
      </c>
      <c r="C20" s="8">
        <f t="shared" si="2"/>
        <v>4400</v>
      </c>
      <c r="D20" s="8">
        <f t="shared" si="3"/>
        <v>3400</v>
      </c>
      <c r="E20" s="8">
        <f t="shared" si="4"/>
        <v>2800</v>
      </c>
      <c r="F20" s="8">
        <f t="shared" si="5"/>
        <v>2400</v>
      </c>
      <c r="G20" s="8">
        <f t="shared" si="6"/>
        <v>2000</v>
      </c>
    </row>
    <row r="21" spans="1:7" ht="13.5">
      <c r="A21" s="7">
        <v>70</v>
      </c>
      <c r="B21" s="8">
        <f t="shared" si="1"/>
        <v>7700</v>
      </c>
      <c r="C21" s="8">
        <f t="shared" si="2"/>
        <v>5200</v>
      </c>
      <c r="D21" s="8">
        <f t="shared" si="3"/>
        <v>4000</v>
      </c>
      <c r="E21" s="8">
        <f t="shared" si="4"/>
        <v>3300</v>
      </c>
      <c r="F21" s="8">
        <f t="shared" si="5"/>
        <v>2800</v>
      </c>
      <c r="G21" s="8">
        <f t="shared" si="6"/>
        <v>2300</v>
      </c>
    </row>
    <row r="22" spans="1:9" ht="13.5">
      <c r="A22" s="7">
        <v>80</v>
      </c>
      <c r="B22" s="8">
        <f t="shared" si="1"/>
        <v>8800</v>
      </c>
      <c r="C22" s="8">
        <f t="shared" si="2"/>
        <v>5900</v>
      </c>
      <c r="D22" s="8">
        <f t="shared" si="3"/>
        <v>4500</v>
      </c>
      <c r="E22" s="8">
        <f t="shared" si="4"/>
        <v>3700</v>
      </c>
      <c r="F22" s="8">
        <f t="shared" si="5"/>
        <v>3200</v>
      </c>
      <c r="G22" s="8">
        <f t="shared" si="6"/>
        <v>2600</v>
      </c>
      <c r="I22" s="1" t="s">
        <v>27</v>
      </c>
    </row>
    <row r="23" spans="1:13" ht="13.5">
      <c r="A23" s="7">
        <v>90</v>
      </c>
      <c r="B23" s="8">
        <f t="shared" si="1"/>
        <v>9900</v>
      </c>
      <c r="C23" s="8">
        <f t="shared" si="2"/>
        <v>6600</v>
      </c>
      <c r="D23" s="8">
        <f t="shared" si="3"/>
        <v>5100</v>
      </c>
      <c r="E23" s="8">
        <f t="shared" si="4"/>
        <v>4200</v>
      </c>
      <c r="F23" s="8">
        <f t="shared" si="5"/>
        <v>3600</v>
      </c>
      <c r="G23" s="8">
        <f t="shared" si="6"/>
        <v>2900</v>
      </c>
      <c r="J23" t="s">
        <v>28</v>
      </c>
      <c r="K23" t="s">
        <v>29</v>
      </c>
      <c r="M23" t="s">
        <v>30</v>
      </c>
    </row>
    <row r="24" spans="1:11" ht="13.5">
      <c r="A24" s="7">
        <v>100</v>
      </c>
      <c r="B24" s="8">
        <f t="shared" si="1"/>
        <v>11000</v>
      </c>
      <c r="C24" s="8">
        <f t="shared" si="2"/>
        <v>7400</v>
      </c>
      <c r="D24" s="8">
        <f t="shared" si="3"/>
        <v>5700</v>
      </c>
      <c r="E24" s="8">
        <f t="shared" si="4"/>
        <v>4700</v>
      </c>
      <c r="F24" s="8">
        <f t="shared" si="5"/>
        <v>4000</v>
      </c>
      <c r="G24" s="8">
        <f t="shared" si="6"/>
        <v>3300</v>
      </c>
      <c r="I24" s="12" t="s">
        <v>31</v>
      </c>
      <c r="J24" s="2">
        <v>2000</v>
      </c>
      <c r="K24" s="2">
        <v>3500</v>
      </c>
    </row>
    <row r="25" spans="1:11" ht="13.5">
      <c r="A25" s="7">
        <v>110</v>
      </c>
      <c r="B25" s="8">
        <f t="shared" si="1"/>
        <v>12100</v>
      </c>
      <c r="C25" s="8">
        <f t="shared" si="2"/>
        <v>8100</v>
      </c>
      <c r="D25" s="8">
        <f t="shared" si="3"/>
        <v>6200</v>
      </c>
      <c r="E25" s="8">
        <f t="shared" si="4"/>
        <v>5100</v>
      </c>
      <c r="F25" s="8">
        <f t="shared" si="5"/>
        <v>4400</v>
      </c>
      <c r="G25" s="8">
        <f t="shared" si="6"/>
        <v>3600</v>
      </c>
      <c r="I25" s="13" t="s">
        <v>32</v>
      </c>
      <c r="J25" s="2">
        <v>4750</v>
      </c>
      <c r="K25" s="2">
        <v>6250</v>
      </c>
    </row>
    <row r="26" spans="1:11" ht="13.5">
      <c r="A26" s="7">
        <v>120</v>
      </c>
      <c r="B26" s="8">
        <f t="shared" si="1"/>
        <v>13200</v>
      </c>
      <c r="C26" s="8">
        <f t="shared" si="2"/>
        <v>8900</v>
      </c>
      <c r="D26" s="8">
        <f t="shared" si="3"/>
        <v>6800</v>
      </c>
      <c r="E26" s="8">
        <f t="shared" si="4"/>
        <v>5600</v>
      </c>
      <c r="F26" s="8">
        <f t="shared" si="5"/>
        <v>4800</v>
      </c>
      <c r="G26" s="8">
        <f t="shared" si="6"/>
        <v>3900</v>
      </c>
      <c r="I26" s="14" t="s">
        <v>33</v>
      </c>
      <c r="J26" s="2"/>
      <c r="K26" s="2"/>
    </row>
    <row r="27" spans="1:7" ht="13.5">
      <c r="A27" s="7">
        <v>130</v>
      </c>
      <c r="B27" s="8">
        <f t="shared" si="1"/>
        <v>14300</v>
      </c>
      <c r="C27" s="8">
        <f t="shared" si="2"/>
        <v>9600</v>
      </c>
      <c r="D27" s="8">
        <f t="shared" si="3"/>
        <v>7400</v>
      </c>
      <c r="E27" s="8">
        <f t="shared" si="4"/>
        <v>6100</v>
      </c>
      <c r="F27" s="8">
        <f t="shared" si="5"/>
        <v>5200</v>
      </c>
      <c r="G27" s="8">
        <f t="shared" si="6"/>
        <v>4200</v>
      </c>
    </row>
    <row r="28" spans="1:7" ht="13.5">
      <c r="A28" s="7">
        <v>140</v>
      </c>
      <c r="B28" s="8">
        <f t="shared" si="1"/>
        <v>15400</v>
      </c>
      <c r="C28" s="8">
        <f t="shared" si="2"/>
        <v>10300</v>
      </c>
      <c r="D28" s="8">
        <f t="shared" si="3"/>
        <v>7900</v>
      </c>
      <c r="E28" s="8">
        <f t="shared" si="4"/>
        <v>6600</v>
      </c>
      <c r="F28" s="8">
        <f t="shared" si="5"/>
        <v>5600</v>
      </c>
      <c r="G28" s="8">
        <f t="shared" si="6"/>
        <v>4600</v>
      </c>
    </row>
    <row r="29" spans="1:9" ht="13.5">
      <c r="A29" s="7">
        <v>150</v>
      </c>
      <c r="B29" s="8">
        <f t="shared" si="1"/>
        <v>16500</v>
      </c>
      <c r="C29" s="8">
        <f t="shared" si="2"/>
        <v>11100</v>
      </c>
      <c r="D29" s="8">
        <f t="shared" si="3"/>
        <v>8500</v>
      </c>
      <c r="E29" s="8">
        <f t="shared" si="4"/>
        <v>7000</v>
      </c>
      <c r="F29" s="8">
        <f t="shared" si="5"/>
        <v>6000</v>
      </c>
      <c r="G29" s="8">
        <f t="shared" si="6"/>
        <v>4900</v>
      </c>
      <c r="I29" s="1" t="s">
        <v>34</v>
      </c>
    </row>
    <row r="30" spans="1:11" ht="13.5">
      <c r="A30" s="7">
        <v>160</v>
      </c>
      <c r="B30" s="8">
        <f t="shared" si="1"/>
        <v>17600</v>
      </c>
      <c r="C30" s="8">
        <f t="shared" si="2"/>
        <v>11800</v>
      </c>
      <c r="D30" s="8">
        <f t="shared" si="3"/>
        <v>9100</v>
      </c>
      <c r="E30" s="8">
        <f t="shared" si="4"/>
        <v>7500</v>
      </c>
      <c r="F30" s="8">
        <f t="shared" si="5"/>
        <v>6400</v>
      </c>
      <c r="G30" s="8">
        <f t="shared" si="6"/>
        <v>5200</v>
      </c>
      <c r="I30" s="15">
        <v>-2</v>
      </c>
      <c r="K30" t="s">
        <v>35</v>
      </c>
    </row>
    <row r="31" spans="1:11" ht="13.5">
      <c r="A31" s="7">
        <v>170</v>
      </c>
      <c r="B31" s="8">
        <f t="shared" si="1"/>
        <v>18600</v>
      </c>
      <c r="C31" s="8">
        <f t="shared" si="2"/>
        <v>12600</v>
      </c>
      <c r="D31" s="8">
        <f t="shared" si="3"/>
        <v>9600</v>
      </c>
      <c r="E31" s="8">
        <f t="shared" si="4"/>
        <v>8000</v>
      </c>
      <c r="F31" s="8">
        <f t="shared" si="5"/>
        <v>6900</v>
      </c>
      <c r="G31" s="8">
        <f t="shared" si="6"/>
        <v>5600</v>
      </c>
      <c r="K31" t="s">
        <v>36</v>
      </c>
    </row>
    <row r="32" spans="1:11" ht="13.5">
      <c r="A32" s="7">
        <v>180</v>
      </c>
      <c r="B32" s="8">
        <f t="shared" si="1"/>
        <v>19700</v>
      </c>
      <c r="C32" s="8">
        <f t="shared" si="2"/>
        <v>13300</v>
      </c>
      <c r="D32" s="8">
        <f t="shared" si="3"/>
        <v>10200</v>
      </c>
      <c r="E32" s="8">
        <f t="shared" si="4"/>
        <v>8400</v>
      </c>
      <c r="F32" s="8">
        <f t="shared" si="5"/>
        <v>7300</v>
      </c>
      <c r="G32" s="8">
        <f t="shared" si="6"/>
        <v>5900</v>
      </c>
      <c r="K32" s="1" t="s">
        <v>37</v>
      </c>
    </row>
    <row r="33" spans="1:7" ht="13.5">
      <c r="A33" s="7">
        <v>190</v>
      </c>
      <c r="B33" s="8">
        <f t="shared" si="1"/>
        <v>20800</v>
      </c>
      <c r="C33" s="8">
        <f t="shared" si="2"/>
        <v>14000</v>
      </c>
      <c r="D33" s="8">
        <f t="shared" si="3"/>
        <v>10800</v>
      </c>
      <c r="E33" s="8">
        <f t="shared" si="4"/>
        <v>8900</v>
      </c>
      <c r="F33" s="8">
        <f t="shared" si="5"/>
        <v>7700</v>
      </c>
      <c r="G33" s="8">
        <f t="shared" si="6"/>
        <v>6200</v>
      </c>
    </row>
    <row r="34" spans="1:9" ht="13.5">
      <c r="A34" s="7">
        <v>200</v>
      </c>
      <c r="B34" s="8">
        <f t="shared" si="1"/>
        <v>21900</v>
      </c>
      <c r="C34" s="8">
        <f t="shared" si="2"/>
        <v>14800</v>
      </c>
      <c r="D34" s="8">
        <f t="shared" si="3"/>
        <v>11300</v>
      </c>
      <c r="E34" s="8">
        <f t="shared" si="4"/>
        <v>9400</v>
      </c>
      <c r="F34" s="8">
        <f t="shared" si="5"/>
        <v>8100</v>
      </c>
      <c r="G34" s="8">
        <f t="shared" si="6"/>
        <v>6500</v>
      </c>
      <c r="I34" t="s">
        <v>56</v>
      </c>
    </row>
    <row r="35" spans="1:7" ht="13.5">
      <c r="A35" s="7">
        <v>210</v>
      </c>
      <c r="B35" s="8">
        <f t="shared" si="1"/>
        <v>23000</v>
      </c>
      <c r="C35" s="8">
        <f t="shared" si="2"/>
        <v>15500</v>
      </c>
      <c r="D35" s="8">
        <f t="shared" si="3"/>
        <v>11900</v>
      </c>
      <c r="E35" s="8">
        <f t="shared" si="4"/>
        <v>9800</v>
      </c>
      <c r="F35" s="8">
        <f t="shared" si="5"/>
        <v>8500</v>
      </c>
      <c r="G35" s="8">
        <f t="shared" si="6"/>
        <v>6900</v>
      </c>
    </row>
    <row r="36" spans="1:7" ht="13.5">
      <c r="A36" s="7">
        <v>220</v>
      </c>
      <c r="B36" s="8">
        <f t="shared" si="1"/>
        <v>24100</v>
      </c>
      <c r="C36" s="8">
        <f t="shared" si="2"/>
        <v>16300</v>
      </c>
      <c r="D36" s="8">
        <f t="shared" si="3"/>
        <v>12500</v>
      </c>
      <c r="E36" s="8">
        <f t="shared" si="4"/>
        <v>10300</v>
      </c>
      <c r="F36" s="8">
        <f t="shared" si="5"/>
        <v>8900</v>
      </c>
      <c r="G36" s="8">
        <f t="shared" si="6"/>
        <v>7200</v>
      </c>
    </row>
    <row r="37" spans="1:7" ht="13.5">
      <c r="A37" s="7">
        <v>230</v>
      </c>
      <c r="B37" s="8">
        <f t="shared" si="1"/>
        <v>25200</v>
      </c>
      <c r="C37" s="8">
        <f t="shared" si="2"/>
        <v>17000</v>
      </c>
      <c r="D37" s="8">
        <f t="shared" si="3"/>
        <v>13000</v>
      </c>
      <c r="E37" s="8">
        <f t="shared" si="4"/>
        <v>10800</v>
      </c>
      <c r="F37" s="8">
        <f t="shared" si="5"/>
        <v>9300</v>
      </c>
      <c r="G37" s="8">
        <f t="shared" si="6"/>
        <v>7500</v>
      </c>
    </row>
    <row r="38" spans="1:7" ht="13.5">
      <c r="A38" s="7">
        <v>240</v>
      </c>
      <c r="B38" s="8">
        <f t="shared" si="1"/>
        <v>26300</v>
      </c>
      <c r="C38" s="8">
        <f t="shared" si="2"/>
        <v>17700</v>
      </c>
      <c r="D38" s="8">
        <f t="shared" si="3"/>
        <v>13600</v>
      </c>
      <c r="E38" s="8">
        <f t="shared" si="4"/>
        <v>11200</v>
      </c>
      <c r="F38" s="8">
        <f t="shared" si="5"/>
        <v>9700</v>
      </c>
      <c r="G38" s="8">
        <f t="shared" si="6"/>
        <v>7800</v>
      </c>
    </row>
    <row r="39" spans="1:7" ht="13.5">
      <c r="A39" s="7">
        <v>250</v>
      </c>
      <c r="B39" s="8">
        <f t="shared" si="1"/>
        <v>27400</v>
      </c>
      <c r="C39" s="8">
        <f t="shared" si="2"/>
        <v>18500</v>
      </c>
      <c r="D39" s="8">
        <f t="shared" si="3"/>
        <v>14200</v>
      </c>
      <c r="E39" s="8">
        <f t="shared" si="4"/>
        <v>11700</v>
      </c>
      <c r="F39" s="8">
        <f t="shared" si="5"/>
        <v>10100</v>
      </c>
      <c r="G39" s="8">
        <f t="shared" si="6"/>
        <v>8200</v>
      </c>
    </row>
    <row r="40" spans="1:7" ht="13.5">
      <c r="A40" s="7">
        <v>260</v>
      </c>
      <c r="B40" s="8">
        <f t="shared" si="1"/>
        <v>28500</v>
      </c>
      <c r="C40" s="8">
        <f t="shared" si="2"/>
        <v>19200</v>
      </c>
      <c r="D40" s="8">
        <f t="shared" si="3"/>
        <v>14700</v>
      </c>
      <c r="E40" s="8">
        <f t="shared" si="4"/>
        <v>12200</v>
      </c>
      <c r="F40" s="8">
        <f t="shared" si="5"/>
        <v>10500</v>
      </c>
      <c r="G40" s="8">
        <f t="shared" si="6"/>
        <v>8500</v>
      </c>
    </row>
    <row r="41" spans="1:7" ht="13.5">
      <c r="A41" s="7">
        <v>140</v>
      </c>
      <c r="B41" s="8">
        <f t="shared" si="1"/>
        <v>15400</v>
      </c>
      <c r="C41" s="8">
        <f t="shared" si="2"/>
        <v>10300</v>
      </c>
      <c r="D41" s="8">
        <f t="shared" si="3"/>
        <v>7900</v>
      </c>
      <c r="E41" s="8">
        <f t="shared" si="4"/>
        <v>6600</v>
      </c>
      <c r="F41" s="8">
        <f t="shared" si="5"/>
        <v>5600</v>
      </c>
      <c r="G41" s="8">
        <f t="shared" si="6"/>
        <v>4600</v>
      </c>
    </row>
    <row r="42" spans="1:7" ht="13.5">
      <c r="A42" s="7">
        <v>145</v>
      </c>
      <c r="B42" s="8">
        <f t="shared" si="1"/>
        <v>15900</v>
      </c>
      <c r="C42" s="8">
        <f t="shared" si="2"/>
        <v>10700</v>
      </c>
      <c r="D42" s="8">
        <f t="shared" si="3"/>
        <v>8200</v>
      </c>
      <c r="E42" s="8">
        <f t="shared" si="4"/>
        <v>6800</v>
      </c>
      <c r="F42" s="8">
        <f t="shared" si="5"/>
        <v>5800</v>
      </c>
      <c r="G42" s="8">
        <f t="shared" si="6"/>
        <v>4700</v>
      </c>
    </row>
    <row r="43" spans="1:7" ht="13.5">
      <c r="A43" s="7">
        <v>150</v>
      </c>
      <c r="B43" s="8">
        <f t="shared" si="1"/>
        <v>16500</v>
      </c>
      <c r="C43" s="8">
        <f t="shared" si="2"/>
        <v>11100</v>
      </c>
      <c r="D43" s="8">
        <f t="shared" si="3"/>
        <v>8500</v>
      </c>
      <c r="E43" s="8">
        <f t="shared" si="4"/>
        <v>7000</v>
      </c>
      <c r="F43" s="8">
        <f t="shared" si="5"/>
        <v>6000</v>
      </c>
      <c r="G43" s="8">
        <f t="shared" si="6"/>
        <v>4900</v>
      </c>
    </row>
    <row r="44" spans="1:7" ht="13.5">
      <c r="A44" s="7">
        <v>155</v>
      </c>
      <c r="B44" s="8">
        <f t="shared" si="1"/>
        <v>17000</v>
      </c>
      <c r="C44" s="8">
        <f t="shared" si="2"/>
        <v>11500</v>
      </c>
      <c r="D44" s="8">
        <f t="shared" si="3"/>
        <v>8800</v>
      </c>
      <c r="E44" s="8">
        <f t="shared" si="4"/>
        <v>7300</v>
      </c>
      <c r="F44" s="8">
        <f t="shared" si="5"/>
        <v>6200</v>
      </c>
      <c r="G44" s="8">
        <f t="shared" si="6"/>
        <v>5100</v>
      </c>
    </row>
    <row r="45" spans="1:7" ht="13.5">
      <c r="A45" s="7">
        <v>160</v>
      </c>
      <c r="B45" s="8">
        <f t="shared" si="1"/>
        <v>17600</v>
      </c>
      <c r="C45" s="8">
        <f t="shared" si="2"/>
        <v>11800</v>
      </c>
      <c r="D45" s="8">
        <f t="shared" si="3"/>
        <v>9100</v>
      </c>
      <c r="E45" s="8">
        <f t="shared" si="4"/>
        <v>7500</v>
      </c>
      <c r="F45" s="8">
        <f t="shared" si="5"/>
        <v>6400</v>
      </c>
      <c r="G45" s="8">
        <f t="shared" si="6"/>
        <v>5200</v>
      </c>
    </row>
    <row r="46" spans="1:7" ht="13.5">
      <c r="A46" s="7">
        <v>165</v>
      </c>
      <c r="B46" s="8">
        <f t="shared" si="1"/>
        <v>18100</v>
      </c>
      <c r="C46" s="8">
        <f t="shared" si="2"/>
        <v>12200</v>
      </c>
      <c r="D46" s="8">
        <f t="shared" si="3"/>
        <v>9400</v>
      </c>
      <c r="E46" s="8">
        <f t="shared" si="4"/>
        <v>7700</v>
      </c>
      <c r="F46" s="8">
        <f t="shared" si="5"/>
        <v>6600</v>
      </c>
      <c r="G46" s="8">
        <f t="shared" si="6"/>
        <v>5400</v>
      </c>
    </row>
    <row r="47" spans="1:7" ht="13.5">
      <c r="A47" s="7">
        <v>170</v>
      </c>
      <c r="B47" s="8">
        <f t="shared" si="1"/>
        <v>18600</v>
      </c>
      <c r="C47" s="8">
        <f t="shared" si="2"/>
        <v>12600</v>
      </c>
      <c r="D47" s="8">
        <f t="shared" si="3"/>
        <v>9600</v>
      </c>
      <c r="E47" s="8">
        <f t="shared" si="4"/>
        <v>8000</v>
      </c>
      <c r="F47" s="8">
        <f t="shared" si="5"/>
        <v>6900</v>
      </c>
      <c r="G47" s="8">
        <f t="shared" si="6"/>
        <v>5600</v>
      </c>
    </row>
    <row r="48" spans="1:7" ht="13.5">
      <c r="A48" s="7">
        <v>175</v>
      </c>
      <c r="B48" s="8">
        <f t="shared" si="1"/>
        <v>19200</v>
      </c>
      <c r="C48" s="8">
        <f t="shared" si="2"/>
        <v>12900</v>
      </c>
      <c r="D48" s="8">
        <f t="shared" si="3"/>
        <v>9900</v>
      </c>
      <c r="E48" s="8">
        <f t="shared" si="4"/>
        <v>8200</v>
      </c>
      <c r="F48" s="8">
        <f t="shared" si="5"/>
        <v>7100</v>
      </c>
      <c r="G48" s="8">
        <f t="shared" si="6"/>
        <v>5700</v>
      </c>
    </row>
    <row r="49" spans="1:7" ht="13.5">
      <c r="A49" s="7">
        <v>180</v>
      </c>
      <c r="B49" s="8">
        <f t="shared" si="1"/>
        <v>19700</v>
      </c>
      <c r="C49" s="8">
        <f t="shared" si="2"/>
        <v>13300</v>
      </c>
      <c r="D49" s="8">
        <f t="shared" si="3"/>
        <v>10200</v>
      </c>
      <c r="E49" s="8">
        <f t="shared" si="4"/>
        <v>8400</v>
      </c>
      <c r="F49" s="8">
        <f t="shared" si="5"/>
        <v>7300</v>
      </c>
      <c r="G49" s="8">
        <f t="shared" si="6"/>
        <v>5900</v>
      </c>
    </row>
    <row r="50" spans="1:7" ht="13.5">
      <c r="A50" s="7">
        <v>185</v>
      </c>
      <c r="B50" s="8">
        <f t="shared" si="1"/>
        <v>20300</v>
      </c>
      <c r="C50" s="8">
        <f t="shared" si="2"/>
        <v>13700</v>
      </c>
      <c r="D50" s="8">
        <f t="shared" si="3"/>
        <v>10500</v>
      </c>
      <c r="E50" s="8">
        <f t="shared" si="4"/>
        <v>8700</v>
      </c>
      <c r="F50" s="8">
        <f t="shared" si="5"/>
        <v>7500</v>
      </c>
      <c r="G50" s="8">
        <f t="shared" si="6"/>
        <v>6000</v>
      </c>
    </row>
    <row r="51" spans="1:7" ht="13.5">
      <c r="A51" s="7">
        <v>190</v>
      </c>
      <c r="B51" s="8">
        <f t="shared" si="1"/>
        <v>20800</v>
      </c>
      <c r="C51" s="8">
        <f t="shared" si="2"/>
        <v>14000</v>
      </c>
      <c r="D51" s="8">
        <f t="shared" si="3"/>
        <v>10800</v>
      </c>
      <c r="E51" s="8">
        <f t="shared" si="4"/>
        <v>8900</v>
      </c>
      <c r="F51" s="8">
        <f t="shared" si="5"/>
        <v>7700</v>
      </c>
      <c r="G51" s="8">
        <f t="shared" si="6"/>
        <v>6200</v>
      </c>
    </row>
    <row r="52" spans="1:7" ht="13.5">
      <c r="A52" s="7">
        <v>195</v>
      </c>
      <c r="B52" s="8">
        <f t="shared" si="1"/>
        <v>21400</v>
      </c>
      <c r="C52" s="8">
        <f t="shared" si="2"/>
        <v>14400</v>
      </c>
      <c r="D52" s="8">
        <f t="shared" si="3"/>
        <v>11100</v>
      </c>
      <c r="E52" s="8">
        <f t="shared" si="4"/>
        <v>9100</v>
      </c>
      <c r="F52" s="8">
        <f t="shared" si="5"/>
        <v>7900</v>
      </c>
      <c r="G52" s="8">
        <f t="shared" si="6"/>
        <v>6400</v>
      </c>
    </row>
    <row r="53" spans="1:7" ht="13.5">
      <c r="A53" s="7">
        <v>200</v>
      </c>
      <c r="B53" s="8">
        <f t="shared" si="1"/>
        <v>21900</v>
      </c>
      <c r="C53" s="8">
        <f t="shared" si="2"/>
        <v>14800</v>
      </c>
      <c r="D53" s="8">
        <f t="shared" si="3"/>
        <v>11300</v>
      </c>
      <c r="E53" s="8">
        <f t="shared" si="4"/>
        <v>9400</v>
      </c>
      <c r="F53" s="8">
        <f t="shared" si="5"/>
        <v>8100</v>
      </c>
      <c r="G53" s="8">
        <f t="shared" si="6"/>
        <v>6500</v>
      </c>
    </row>
    <row r="54" spans="1:7" ht="13.5">
      <c r="A54" s="9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2:3" ht="13.5">
      <c r="B57" s="11" t="s">
        <v>57</v>
      </c>
      <c r="C57" s="11" t="s">
        <v>58</v>
      </c>
    </row>
    <row r="58" spans="2:3" ht="13.5">
      <c r="B58" s="11"/>
      <c r="C58" s="11"/>
    </row>
    <row r="59" spans="1:3" ht="13.5">
      <c r="A59">
        <v>1000</v>
      </c>
      <c r="B59" s="11"/>
      <c r="C59" s="11"/>
    </row>
    <row r="60" spans="1:3" ht="13.5">
      <c r="A60">
        <v>1500</v>
      </c>
      <c r="B60" s="11"/>
      <c r="C60" s="11"/>
    </row>
    <row r="61" spans="1:3" ht="13.5">
      <c r="A61">
        <v>2000</v>
      </c>
      <c r="B61" s="11">
        <v>10</v>
      </c>
      <c r="C61" s="11">
        <v>58</v>
      </c>
    </row>
    <row r="62" spans="1:3" ht="13.5">
      <c r="A62">
        <v>2500</v>
      </c>
      <c r="B62" s="11">
        <v>13</v>
      </c>
      <c r="C62" s="11">
        <v>60</v>
      </c>
    </row>
    <row r="63" spans="1:3" ht="13.5">
      <c r="A63">
        <v>3000</v>
      </c>
      <c r="B63">
        <v>15</v>
      </c>
      <c r="C63">
        <v>59</v>
      </c>
    </row>
    <row r="64" spans="1:3" ht="13.5">
      <c r="A64">
        <v>3500</v>
      </c>
      <c r="B64">
        <v>20</v>
      </c>
      <c r="C64">
        <v>59</v>
      </c>
    </row>
    <row r="65" spans="1:3" ht="13.5">
      <c r="A65">
        <v>4000</v>
      </c>
      <c r="B65">
        <v>24</v>
      </c>
      <c r="C65">
        <v>60</v>
      </c>
    </row>
    <row r="66" spans="1:3" ht="13.5">
      <c r="A66">
        <v>4500</v>
      </c>
      <c r="B66">
        <v>30</v>
      </c>
      <c r="C66">
        <v>62</v>
      </c>
    </row>
    <row r="67" spans="1:3" ht="13.5">
      <c r="A67">
        <v>5000</v>
      </c>
      <c r="B67">
        <v>33</v>
      </c>
      <c r="C67">
        <v>61</v>
      </c>
    </row>
    <row r="68" spans="1:3" ht="13.5">
      <c r="A68">
        <v>5500</v>
      </c>
      <c r="B68">
        <v>35</v>
      </c>
      <c r="C68">
        <v>60</v>
      </c>
    </row>
    <row r="69" spans="1:3" ht="13.5">
      <c r="A69">
        <v>6000</v>
      </c>
      <c r="B69">
        <v>35</v>
      </c>
      <c r="C69">
        <v>60</v>
      </c>
    </row>
    <row r="70" ht="13.5">
      <c r="A70">
        <v>6500</v>
      </c>
    </row>
    <row r="71" ht="13.5">
      <c r="A71">
        <v>7000</v>
      </c>
    </row>
    <row r="72" ht="13.5">
      <c r="A72">
        <v>7500</v>
      </c>
    </row>
    <row r="73" ht="13.5">
      <c r="A73">
        <v>8000</v>
      </c>
    </row>
    <row r="74" spans="1:2" ht="13.5">
      <c r="A74">
        <v>8500</v>
      </c>
      <c r="B74" s="1"/>
    </row>
    <row r="75" ht="13.5">
      <c r="A75">
        <v>9000</v>
      </c>
    </row>
    <row r="76" ht="13.5">
      <c r="A76">
        <v>9500</v>
      </c>
    </row>
    <row r="77" ht="13.5">
      <c r="A77">
        <v>10000</v>
      </c>
    </row>
    <row r="78" ht="13.5">
      <c r="A78">
        <v>10500</v>
      </c>
    </row>
    <row r="93" ht="13.5">
      <c r="A93" t="s">
        <v>59</v>
      </c>
    </row>
  </sheetData>
  <sheetProtection/>
  <conditionalFormatting sqref="B15:G64">
    <cfRule type="cellIs" priority="4" dxfId="0" operator="between" stopIfTrue="1">
      <formula>$J$24</formula>
      <formula>$K$24</formula>
    </cfRule>
    <cfRule type="cellIs" priority="5" dxfId="1" operator="between" stopIfTrue="1">
      <formula>$J$25</formula>
      <formula>$K$25</formula>
    </cfRule>
    <cfRule type="cellIs" priority="6" dxfId="2" operator="between" stopIfTrue="1">
      <formula>$J$26</formula>
      <formula>$K$26</formula>
    </cfRule>
  </conditionalFormatting>
  <conditionalFormatting sqref="B55:G56">
    <cfRule type="cellIs" priority="1" dxfId="0" operator="between" stopIfTrue="1">
      <formula>2000</formula>
      <formula>3500</formula>
    </cfRule>
    <cfRule type="cellIs" priority="2" dxfId="1" operator="between" stopIfTrue="1">
      <formula>6500</formula>
      <formula>9000</formula>
    </cfRule>
    <cfRule type="cellIs" priority="3" dxfId="2" operator="between" stopIfTrue="1">
      <formula>8501</formula>
      <formula>10500</formula>
    </cfRule>
  </conditionalFormatting>
  <printOptions/>
  <pageMargins left="0.75" right="0.75" top="1" bottom="1" header="0.51" footer="0.51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F9" sqref="F9"/>
    </sheetView>
  </sheetViews>
  <sheetFormatPr defaultColWidth="9.00390625" defaultRowHeight="13.5"/>
  <cols>
    <col min="9" max="9" width="11.875" style="0" customWidth="1"/>
  </cols>
  <sheetData>
    <row r="1" ht="13.5">
      <c r="A1" s="1" t="s">
        <v>60</v>
      </c>
    </row>
    <row r="3" spans="1:4" ht="13.5">
      <c r="A3" t="s">
        <v>1</v>
      </c>
      <c r="B3" s="2">
        <v>1.921</v>
      </c>
      <c r="D3" s="3"/>
    </row>
    <row r="4" spans="1:8" ht="13.5">
      <c r="A4" t="s">
        <v>3</v>
      </c>
      <c r="B4">
        <v>2.437</v>
      </c>
      <c r="C4" t="s">
        <v>4</v>
      </c>
      <c r="D4" s="2"/>
      <c r="E4" t="s">
        <v>5</v>
      </c>
      <c r="F4" s="2"/>
      <c r="H4" t="s">
        <v>6</v>
      </c>
    </row>
    <row r="5" spans="1:8" ht="13.5">
      <c r="A5" t="s">
        <v>7</v>
      </c>
      <c r="B5" s="2">
        <v>2.666</v>
      </c>
      <c r="D5" s="4">
        <f aca="true" t="shared" si="0" ref="D5:D9">ROUND(B5/B6,2)</f>
        <v>1.4</v>
      </c>
      <c r="E5" t="s">
        <v>8</v>
      </c>
      <c r="F5" s="3"/>
      <c r="H5" s="3"/>
    </row>
    <row r="6" spans="1:9" ht="13.5">
      <c r="A6" t="s">
        <v>9</v>
      </c>
      <c r="B6" s="2">
        <v>1.904</v>
      </c>
      <c r="D6" s="4">
        <f t="shared" si="0"/>
        <v>1.31</v>
      </c>
      <c r="F6" s="3"/>
      <c r="H6" s="3"/>
      <c r="I6" s="3" t="s">
        <v>10</v>
      </c>
    </row>
    <row r="7" spans="1:9" ht="13.5">
      <c r="A7" t="s">
        <v>11</v>
      </c>
      <c r="B7" s="2">
        <v>1.454</v>
      </c>
      <c r="D7" s="4">
        <f t="shared" si="0"/>
        <v>1.21</v>
      </c>
      <c r="F7" s="3"/>
      <c r="H7" s="3"/>
      <c r="I7" t="s">
        <v>12</v>
      </c>
    </row>
    <row r="8" spans="1:8" ht="13.5">
      <c r="A8" t="s">
        <v>13</v>
      </c>
      <c r="B8" s="2">
        <v>1.2</v>
      </c>
      <c r="D8" s="4">
        <f t="shared" si="0"/>
        <v>1.16</v>
      </c>
      <c r="F8" s="3"/>
      <c r="H8" s="3"/>
    </row>
    <row r="9" spans="1:8" ht="13.5">
      <c r="A9" t="s">
        <v>14</v>
      </c>
      <c r="B9" s="2">
        <v>1.033</v>
      </c>
      <c r="D9" s="4">
        <f t="shared" si="0"/>
        <v>1.23</v>
      </c>
      <c r="F9" s="3"/>
      <c r="H9" s="3"/>
    </row>
    <row r="10" spans="1:8" ht="13.5">
      <c r="A10" t="s">
        <v>16</v>
      </c>
      <c r="B10" s="2">
        <v>0.837</v>
      </c>
      <c r="D10" s="5"/>
      <c r="F10" s="3"/>
      <c r="H10" s="3"/>
    </row>
    <row r="11" spans="1:9" ht="13.5">
      <c r="A11" t="s">
        <v>17</v>
      </c>
      <c r="B11">
        <f>D11*3.14</f>
        <v>1.9876200000000002</v>
      </c>
      <c r="C11" s="6" t="s">
        <v>18</v>
      </c>
      <c r="D11" s="2">
        <v>0.633</v>
      </c>
      <c r="F11" t="s">
        <v>19</v>
      </c>
      <c r="I11" s="3"/>
    </row>
    <row r="13" spans="1:9" ht="13.5">
      <c r="A13" s="1" t="s">
        <v>20</v>
      </c>
      <c r="I13" s="1"/>
    </row>
    <row r="14" spans="1:9" ht="13.5">
      <c r="A14" s="7"/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I14" t="s">
        <v>21</v>
      </c>
    </row>
    <row r="15" spans="1:9" ht="13.5">
      <c r="A15" s="7">
        <v>10</v>
      </c>
      <c r="B15" s="8">
        <f aca="true" t="shared" si="1" ref="B15:B53">ROUND($A15*1000/60/$B$11*$B$4*$B$5*$B$3,$I$30)</f>
        <v>1000</v>
      </c>
      <c r="C15" s="8">
        <f aca="true" t="shared" si="2" ref="C15:C53">ROUND($A15*1000/60/$B$11*$B$4*$B$6*$B$3,$I$30)</f>
        <v>700</v>
      </c>
      <c r="D15" s="8">
        <f aca="true" t="shared" si="3" ref="D15:D53">ROUND($A15*1000/60/$B$11*$B$4*$B$7*$B$3,$I$30)</f>
        <v>600</v>
      </c>
      <c r="E15" s="8">
        <f aca="true" t="shared" si="4" ref="E15:E53">ROUND($A15*1000/60/$B$11*$B$4*$B$8*$B$3,$I$30)</f>
        <v>500</v>
      </c>
      <c r="F15" s="8">
        <f aca="true" t="shared" si="5" ref="F15:F53">ROUND($A15*1000/60/$B$11*$B$4*$B$9*$B$3,$I$30)</f>
        <v>400</v>
      </c>
      <c r="G15" s="8">
        <f aca="true" t="shared" si="6" ref="G15:G53">ROUND($A15*1000/60/$B$11*$B$4*$B$10*$B$3,$I$30)</f>
        <v>300</v>
      </c>
      <c r="I15" t="s">
        <v>22</v>
      </c>
    </row>
    <row r="16" spans="1:7" ht="13.5">
      <c r="A16" s="7">
        <v>20</v>
      </c>
      <c r="B16" s="8">
        <f t="shared" si="1"/>
        <v>2100</v>
      </c>
      <c r="C16" s="8">
        <f t="shared" si="2"/>
        <v>1500</v>
      </c>
      <c r="D16" s="8">
        <f t="shared" si="3"/>
        <v>1100</v>
      </c>
      <c r="E16" s="8">
        <f t="shared" si="4"/>
        <v>900</v>
      </c>
      <c r="F16" s="8">
        <f t="shared" si="5"/>
        <v>800</v>
      </c>
      <c r="G16" s="8">
        <f t="shared" si="6"/>
        <v>700</v>
      </c>
    </row>
    <row r="17" spans="1:12" ht="13.5">
      <c r="A17" s="7">
        <v>30</v>
      </c>
      <c r="B17" s="8">
        <f t="shared" si="1"/>
        <v>3100</v>
      </c>
      <c r="C17" s="8">
        <f t="shared" si="2"/>
        <v>2200</v>
      </c>
      <c r="D17" s="8">
        <f t="shared" si="3"/>
        <v>1700</v>
      </c>
      <c r="E17" s="8">
        <f t="shared" si="4"/>
        <v>1400</v>
      </c>
      <c r="F17" s="8">
        <f t="shared" si="5"/>
        <v>1200</v>
      </c>
      <c r="G17" s="8">
        <f t="shared" si="6"/>
        <v>1000</v>
      </c>
      <c r="I17" t="s">
        <v>23</v>
      </c>
      <c r="J17">
        <v>6250</v>
      </c>
      <c r="K17" t="s">
        <v>54</v>
      </c>
      <c r="L17" t="s">
        <v>55</v>
      </c>
    </row>
    <row r="18" spans="1:11" ht="13.5">
      <c r="A18" s="7">
        <v>40</v>
      </c>
      <c r="B18" s="8">
        <f t="shared" si="1"/>
        <v>4200</v>
      </c>
      <c r="C18" s="8">
        <f t="shared" si="2"/>
        <v>3000</v>
      </c>
      <c r="D18" s="8">
        <f t="shared" si="3"/>
        <v>2300</v>
      </c>
      <c r="E18" s="8">
        <f t="shared" si="4"/>
        <v>1900</v>
      </c>
      <c r="F18" s="8">
        <f t="shared" si="5"/>
        <v>1600</v>
      </c>
      <c r="G18" s="8">
        <f t="shared" si="6"/>
        <v>1300</v>
      </c>
      <c r="I18" t="s">
        <v>25</v>
      </c>
      <c r="J18">
        <v>4750</v>
      </c>
      <c r="K18" t="s">
        <v>26</v>
      </c>
    </row>
    <row r="19" spans="1:7" ht="13.5">
      <c r="A19" s="7">
        <v>50</v>
      </c>
      <c r="B19" s="8">
        <f t="shared" si="1"/>
        <v>5200</v>
      </c>
      <c r="C19" s="8">
        <f t="shared" si="2"/>
        <v>3700</v>
      </c>
      <c r="D19" s="8">
        <f t="shared" si="3"/>
        <v>2900</v>
      </c>
      <c r="E19" s="8">
        <f t="shared" si="4"/>
        <v>2400</v>
      </c>
      <c r="F19" s="8">
        <f t="shared" si="5"/>
        <v>2000</v>
      </c>
      <c r="G19" s="8">
        <f t="shared" si="6"/>
        <v>1600</v>
      </c>
    </row>
    <row r="20" spans="1:7" ht="13.5">
      <c r="A20" s="7">
        <v>60</v>
      </c>
      <c r="B20" s="8">
        <f t="shared" si="1"/>
        <v>6300</v>
      </c>
      <c r="C20" s="8">
        <f t="shared" si="2"/>
        <v>4500</v>
      </c>
      <c r="D20" s="8">
        <f t="shared" si="3"/>
        <v>3400</v>
      </c>
      <c r="E20" s="8">
        <f t="shared" si="4"/>
        <v>2800</v>
      </c>
      <c r="F20" s="8">
        <f t="shared" si="5"/>
        <v>2400</v>
      </c>
      <c r="G20" s="8">
        <f t="shared" si="6"/>
        <v>2000</v>
      </c>
    </row>
    <row r="21" spans="1:7" ht="13.5">
      <c r="A21" s="7">
        <v>70</v>
      </c>
      <c r="B21" s="8">
        <f t="shared" si="1"/>
        <v>7300</v>
      </c>
      <c r="C21" s="8">
        <f t="shared" si="2"/>
        <v>5200</v>
      </c>
      <c r="D21" s="8">
        <f t="shared" si="3"/>
        <v>4000</v>
      </c>
      <c r="E21" s="8">
        <f t="shared" si="4"/>
        <v>3300</v>
      </c>
      <c r="F21" s="8">
        <f t="shared" si="5"/>
        <v>2800</v>
      </c>
      <c r="G21" s="8">
        <f t="shared" si="6"/>
        <v>2300</v>
      </c>
    </row>
    <row r="22" spans="1:9" ht="13.5">
      <c r="A22" s="7">
        <v>80</v>
      </c>
      <c r="B22" s="8">
        <f t="shared" si="1"/>
        <v>8400</v>
      </c>
      <c r="C22" s="8">
        <f t="shared" si="2"/>
        <v>6000</v>
      </c>
      <c r="D22" s="8">
        <f t="shared" si="3"/>
        <v>4600</v>
      </c>
      <c r="E22" s="8">
        <f t="shared" si="4"/>
        <v>3800</v>
      </c>
      <c r="F22" s="8">
        <f t="shared" si="5"/>
        <v>3200</v>
      </c>
      <c r="G22" s="8">
        <f t="shared" si="6"/>
        <v>2600</v>
      </c>
      <c r="I22" s="1" t="s">
        <v>27</v>
      </c>
    </row>
    <row r="23" spans="1:13" ht="13.5">
      <c r="A23" s="7">
        <v>90</v>
      </c>
      <c r="B23" s="8">
        <f t="shared" si="1"/>
        <v>9400</v>
      </c>
      <c r="C23" s="8">
        <f t="shared" si="2"/>
        <v>6700</v>
      </c>
      <c r="D23" s="8">
        <f t="shared" si="3"/>
        <v>5100</v>
      </c>
      <c r="E23" s="8">
        <f t="shared" si="4"/>
        <v>4200</v>
      </c>
      <c r="F23" s="8">
        <f t="shared" si="5"/>
        <v>3600</v>
      </c>
      <c r="G23" s="8">
        <f t="shared" si="6"/>
        <v>3000</v>
      </c>
      <c r="J23" t="s">
        <v>28</v>
      </c>
      <c r="K23" t="s">
        <v>29</v>
      </c>
      <c r="M23" t="s">
        <v>30</v>
      </c>
    </row>
    <row r="24" spans="1:11" ht="13.5">
      <c r="A24" s="7">
        <v>100</v>
      </c>
      <c r="B24" s="8">
        <f t="shared" si="1"/>
        <v>10500</v>
      </c>
      <c r="C24" s="8">
        <f t="shared" si="2"/>
        <v>7500</v>
      </c>
      <c r="D24" s="8">
        <f t="shared" si="3"/>
        <v>5700</v>
      </c>
      <c r="E24" s="8">
        <f t="shared" si="4"/>
        <v>4700</v>
      </c>
      <c r="F24" s="8">
        <f t="shared" si="5"/>
        <v>4100</v>
      </c>
      <c r="G24" s="8">
        <f t="shared" si="6"/>
        <v>3300</v>
      </c>
      <c r="I24" s="12" t="s">
        <v>31</v>
      </c>
      <c r="J24" s="2">
        <v>2000</v>
      </c>
      <c r="K24" s="2">
        <v>3500</v>
      </c>
    </row>
    <row r="25" spans="1:11" ht="13.5">
      <c r="A25" s="7">
        <v>110</v>
      </c>
      <c r="B25" s="8">
        <f t="shared" si="1"/>
        <v>11500</v>
      </c>
      <c r="C25" s="8">
        <f t="shared" si="2"/>
        <v>8200</v>
      </c>
      <c r="D25" s="8">
        <f t="shared" si="3"/>
        <v>6300</v>
      </c>
      <c r="E25" s="8">
        <f t="shared" si="4"/>
        <v>5200</v>
      </c>
      <c r="F25" s="8">
        <f t="shared" si="5"/>
        <v>4500</v>
      </c>
      <c r="G25" s="8">
        <f t="shared" si="6"/>
        <v>3600</v>
      </c>
      <c r="I25" s="13" t="s">
        <v>32</v>
      </c>
      <c r="J25" s="2">
        <v>4750</v>
      </c>
      <c r="K25" s="2">
        <v>6250</v>
      </c>
    </row>
    <row r="26" spans="1:11" ht="13.5">
      <c r="A26" s="7">
        <v>120</v>
      </c>
      <c r="B26" s="8">
        <f t="shared" si="1"/>
        <v>12600</v>
      </c>
      <c r="C26" s="8">
        <f t="shared" si="2"/>
        <v>9000</v>
      </c>
      <c r="D26" s="8">
        <f t="shared" si="3"/>
        <v>6800</v>
      </c>
      <c r="E26" s="8">
        <f t="shared" si="4"/>
        <v>5700</v>
      </c>
      <c r="F26" s="8">
        <f t="shared" si="5"/>
        <v>4900</v>
      </c>
      <c r="G26" s="8">
        <f t="shared" si="6"/>
        <v>3900</v>
      </c>
      <c r="I26" s="14" t="s">
        <v>33</v>
      </c>
      <c r="J26" s="2"/>
      <c r="K26" s="2"/>
    </row>
    <row r="27" spans="1:7" ht="13.5">
      <c r="A27" s="7">
        <v>130</v>
      </c>
      <c r="B27" s="8">
        <f t="shared" si="1"/>
        <v>13600</v>
      </c>
      <c r="C27" s="8">
        <f t="shared" si="2"/>
        <v>9700</v>
      </c>
      <c r="D27" s="8">
        <f t="shared" si="3"/>
        <v>7400</v>
      </c>
      <c r="E27" s="8">
        <f t="shared" si="4"/>
        <v>6100</v>
      </c>
      <c r="F27" s="8">
        <f t="shared" si="5"/>
        <v>5300</v>
      </c>
      <c r="G27" s="8">
        <f t="shared" si="6"/>
        <v>4300</v>
      </c>
    </row>
    <row r="28" spans="1:7" ht="13.5">
      <c r="A28" s="7">
        <v>140</v>
      </c>
      <c r="B28" s="8">
        <f t="shared" si="1"/>
        <v>14700</v>
      </c>
      <c r="C28" s="8">
        <f t="shared" si="2"/>
        <v>10500</v>
      </c>
      <c r="D28" s="8">
        <f t="shared" si="3"/>
        <v>8000</v>
      </c>
      <c r="E28" s="8">
        <f t="shared" si="4"/>
        <v>6600</v>
      </c>
      <c r="F28" s="8">
        <f t="shared" si="5"/>
        <v>5700</v>
      </c>
      <c r="G28" s="8">
        <f t="shared" si="6"/>
        <v>4600</v>
      </c>
    </row>
    <row r="29" spans="1:9" ht="13.5">
      <c r="A29" s="7">
        <v>150</v>
      </c>
      <c r="B29" s="8">
        <f t="shared" si="1"/>
        <v>15700</v>
      </c>
      <c r="C29" s="8">
        <f t="shared" si="2"/>
        <v>11200</v>
      </c>
      <c r="D29" s="8">
        <f t="shared" si="3"/>
        <v>8600</v>
      </c>
      <c r="E29" s="8">
        <f t="shared" si="4"/>
        <v>7100</v>
      </c>
      <c r="F29" s="8">
        <f t="shared" si="5"/>
        <v>6100</v>
      </c>
      <c r="G29" s="8">
        <f t="shared" si="6"/>
        <v>4900</v>
      </c>
      <c r="I29" s="1" t="s">
        <v>34</v>
      </c>
    </row>
    <row r="30" spans="1:11" ht="13.5">
      <c r="A30" s="7">
        <v>160</v>
      </c>
      <c r="B30" s="8">
        <f t="shared" si="1"/>
        <v>16700</v>
      </c>
      <c r="C30" s="8">
        <f t="shared" si="2"/>
        <v>12000</v>
      </c>
      <c r="D30" s="8">
        <f t="shared" si="3"/>
        <v>9100</v>
      </c>
      <c r="E30" s="8">
        <f t="shared" si="4"/>
        <v>7500</v>
      </c>
      <c r="F30" s="8">
        <f t="shared" si="5"/>
        <v>6500</v>
      </c>
      <c r="G30" s="8">
        <f t="shared" si="6"/>
        <v>5300</v>
      </c>
      <c r="I30" s="15">
        <v>-2</v>
      </c>
      <c r="K30" t="s">
        <v>35</v>
      </c>
    </row>
    <row r="31" spans="1:11" ht="13.5">
      <c r="A31" s="7">
        <v>170</v>
      </c>
      <c r="B31" s="8">
        <f t="shared" si="1"/>
        <v>17800</v>
      </c>
      <c r="C31" s="8">
        <f t="shared" si="2"/>
        <v>12700</v>
      </c>
      <c r="D31" s="8">
        <f t="shared" si="3"/>
        <v>9700</v>
      </c>
      <c r="E31" s="8">
        <f t="shared" si="4"/>
        <v>8000</v>
      </c>
      <c r="F31" s="8">
        <f t="shared" si="5"/>
        <v>6900</v>
      </c>
      <c r="G31" s="8">
        <f t="shared" si="6"/>
        <v>5600</v>
      </c>
      <c r="K31" t="s">
        <v>36</v>
      </c>
    </row>
    <row r="32" spans="1:11" ht="13.5">
      <c r="A32" s="7">
        <v>180</v>
      </c>
      <c r="B32" s="8">
        <f t="shared" si="1"/>
        <v>18800</v>
      </c>
      <c r="C32" s="8">
        <f t="shared" si="2"/>
        <v>13500</v>
      </c>
      <c r="D32" s="8">
        <f t="shared" si="3"/>
        <v>10300</v>
      </c>
      <c r="E32" s="8">
        <f t="shared" si="4"/>
        <v>8500</v>
      </c>
      <c r="F32" s="8">
        <f t="shared" si="5"/>
        <v>7300</v>
      </c>
      <c r="G32" s="8">
        <f t="shared" si="6"/>
        <v>5900</v>
      </c>
      <c r="K32" s="1" t="s">
        <v>37</v>
      </c>
    </row>
    <row r="33" spans="1:7" ht="13.5">
      <c r="A33" s="7">
        <v>190</v>
      </c>
      <c r="B33" s="8">
        <f t="shared" si="1"/>
        <v>19900</v>
      </c>
      <c r="C33" s="8">
        <f t="shared" si="2"/>
        <v>14200</v>
      </c>
      <c r="D33" s="8">
        <f t="shared" si="3"/>
        <v>10800</v>
      </c>
      <c r="E33" s="8">
        <f t="shared" si="4"/>
        <v>9000</v>
      </c>
      <c r="F33" s="8">
        <f t="shared" si="5"/>
        <v>7700</v>
      </c>
      <c r="G33" s="8">
        <f t="shared" si="6"/>
        <v>6200</v>
      </c>
    </row>
    <row r="34" spans="1:9" ht="13.5">
      <c r="A34" s="7">
        <v>200</v>
      </c>
      <c r="B34" s="8">
        <f t="shared" si="1"/>
        <v>20900</v>
      </c>
      <c r="C34" s="8">
        <f t="shared" si="2"/>
        <v>14900</v>
      </c>
      <c r="D34" s="8">
        <f t="shared" si="3"/>
        <v>11400</v>
      </c>
      <c r="E34" s="8">
        <f t="shared" si="4"/>
        <v>9400</v>
      </c>
      <c r="F34" s="8">
        <f t="shared" si="5"/>
        <v>8100</v>
      </c>
      <c r="G34" s="8">
        <f t="shared" si="6"/>
        <v>6600</v>
      </c>
      <c r="I34" t="s">
        <v>56</v>
      </c>
    </row>
    <row r="35" spans="1:7" ht="13.5">
      <c r="A35" s="7">
        <v>210</v>
      </c>
      <c r="B35" s="8">
        <f t="shared" si="1"/>
        <v>22000</v>
      </c>
      <c r="C35" s="8">
        <f t="shared" si="2"/>
        <v>15700</v>
      </c>
      <c r="D35" s="8">
        <f t="shared" si="3"/>
        <v>12000</v>
      </c>
      <c r="E35" s="8">
        <f t="shared" si="4"/>
        <v>9900</v>
      </c>
      <c r="F35" s="8">
        <f t="shared" si="5"/>
        <v>8500</v>
      </c>
      <c r="G35" s="8">
        <f t="shared" si="6"/>
        <v>6900</v>
      </c>
    </row>
    <row r="36" spans="1:7" ht="13.5">
      <c r="A36" s="7">
        <v>220</v>
      </c>
      <c r="B36" s="8">
        <f t="shared" si="1"/>
        <v>23000</v>
      </c>
      <c r="C36" s="8">
        <f t="shared" si="2"/>
        <v>16400</v>
      </c>
      <c r="D36" s="8">
        <f t="shared" si="3"/>
        <v>12600</v>
      </c>
      <c r="E36" s="8">
        <f t="shared" si="4"/>
        <v>10400</v>
      </c>
      <c r="F36" s="8">
        <f t="shared" si="5"/>
        <v>8900</v>
      </c>
      <c r="G36" s="8">
        <f t="shared" si="6"/>
        <v>7200</v>
      </c>
    </row>
    <row r="37" spans="1:7" ht="13.5">
      <c r="A37" s="7">
        <v>230</v>
      </c>
      <c r="B37" s="8">
        <f t="shared" si="1"/>
        <v>24100</v>
      </c>
      <c r="C37" s="8">
        <f t="shared" si="2"/>
        <v>17200</v>
      </c>
      <c r="D37" s="8">
        <f t="shared" si="3"/>
        <v>13100</v>
      </c>
      <c r="E37" s="8">
        <f t="shared" si="4"/>
        <v>10800</v>
      </c>
      <c r="F37" s="8">
        <f t="shared" si="5"/>
        <v>9300</v>
      </c>
      <c r="G37" s="8">
        <f t="shared" si="6"/>
        <v>7600</v>
      </c>
    </row>
    <row r="38" spans="1:7" ht="13.5">
      <c r="A38" s="7">
        <v>240</v>
      </c>
      <c r="B38" s="8">
        <f t="shared" si="1"/>
        <v>25100</v>
      </c>
      <c r="C38" s="8">
        <f t="shared" si="2"/>
        <v>17900</v>
      </c>
      <c r="D38" s="8">
        <f t="shared" si="3"/>
        <v>13700</v>
      </c>
      <c r="E38" s="8">
        <f t="shared" si="4"/>
        <v>11300</v>
      </c>
      <c r="F38" s="8">
        <f t="shared" si="5"/>
        <v>9700</v>
      </c>
      <c r="G38" s="8">
        <f t="shared" si="6"/>
        <v>7900</v>
      </c>
    </row>
    <row r="39" spans="1:7" ht="13.5">
      <c r="A39" s="7">
        <v>250</v>
      </c>
      <c r="B39" s="8">
        <f t="shared" si="1"/>
        <v>26200</v>
      </c>
      <c r="C39" s="8">
        <f t="shared" si="2"/>
        <v>18700</v>
      </c>
      <c r="D39" s="8">
        <f t="shared" si="3"/>
        <v>14300</v>
      </c>
      <c r="E39" s="8">
        <f t="shared" si="4"/>
        <v>11800</v>
      </c>
      <c r="F39" s="8">
        <f t="shared" si="5"/>
        <v>10100</v>
      </c>
      <c r="G39" s="8">
        <f t="shared" si="6"/>
        <v>8200</v>
      </c>
    </row>
    <row r="40" spans="1:7" ht="13.5">
      <c r="A40" s="7">
        <v>260</v>
      </c>
      <c r="B40" s="8">
        <f t="shared" si="1"/>
        <v>27200</v>
      </c>
      <c r="C40" s="8">
        <f t="shared" si="2"/>
        <v>19400</v>
      </c>
      <c r="D40" s="8">
        <f t="shared" si="3"/>
        <v>14800</v>
      </c>
      <c r="E40" s="8">
        <f t="shared" si="4"/>
        <v>12200</v>
      </c>
      <c r="F40" s="8">
        <f t="shared" si="5"/>
        <v>10500</v>
      </c>
      <c r="G40" s="8">
        <f t="shared" si="6"/>
        <v>8500</v>
      </c>
    </row>
    <row r="41" spans="1:7" ht="13.5">
      <c r="A41" s="7">
        <v>140</v>
      </c>
      <c r="B41" s="8">
        <f t="shared" si="1"/>
        <v>14700</v>
      </c>
      <c r="C41" s="8">
        <f t="shared" si="2"/>
        <v>10500</v>
      </c>
      <c r="D41" s="8">
        <f t="shared" si="3"/>
        <v>8000</v>
      </c>
      <c r="E41" s="8">
        <f t="shared" si="4"/>
        <v>6600</v>
      </c>
      <c r="F41" s="8">
        <f t="shared" si="5"/>
        <v>5700</v>
      </c>
      <c r="G41" s="8">
        <f t="shared" si="6"/>
        <v>4600</v>
      </c>
    </row>
    <row r="42" spans="1:7" ht="13.5">
      <c r="A42" s="7">
        <v>145</v>
      </c>
      <c r="B42" s="8">
        <f t="shared" si="1"/>
        <v>15200</v>
      </c>
      <c r="C42" s="8">
        <f t="shared" si="2"/>
        <v>10800</v>
      </c>
      <c r="D42" s="8">
        <f t="shared" si="3"/>
        <v>8300</v>
      </c>
      <c r="E42" s="8">
        <f t="shared" si="4"/>
        <v>6800</v>
      </c>
      <c r="F42" s="8">
        <f t="shared" si="5"/>
        <v>5900</v>
      </c>
      <c r="G42" s="8">
        <f t="shared" si="6"/>
        <v>4800</v>
      </c>
    </row>
    <row r="43" spans="1:7" ht="13.5">
      <c r="A43" s="7">
        <v>150</v>
      </c>
      <c r="B43" s="8">
        <f t="shared" si="1"/>
        <v>15700</v>
      </c>
      <c r="C43" s="8">
        <f t="shared" si="2"/>
        <v>11200</v>
      </c>
      <c r="D43" s="8">
        <f t="shared" si="3"/>
        <v>8600</v>
      </c>
      <c r="E43" s="8">
        <f t="shared" si="4"/>
        <v>7100</v>
      </c>
      <c r="F43" s="8">
        <f t="shared" si="5"/>
        <v>6100</v>
      </c>
      <c r="G43" s="8">
        <f t="shared" si="6"/>
        <v>4900</v>
      </c>
    </row>
    <row r="44" spans="1:7" ht="13.5">
      <c r="A44" s="7">
        <v>155</v>
      </c>
      <c r="B44" s="8">
        <f t="shared" si="1"/>
        <v>16200</v>
      </c>
      <c r="C44" s="8">
        <f t="shared" si="2"/>
        <v>11600</v>
      </c>
      <c r="D44" s="8">
        <f t="shared" si="3"/>
        <v>8800</v>
      </c>
      <c r="E44" s="8">
        <f t="shared" si="4"/>
        <v>7300</v>
      </c>
      <c r="F44" s="8">
        <f t="shared" si="5"/>
        <v>6300</v>
      </c>
      <c r="G44" s="8">
        <f t="shared" si="6"/>
        <v>5100</v>
      </c>
    </row>
    <row r="45" spans="1:7" ht="13.5">
      <c r="A45" s="7">
        <v>160</v>
      </c>
      <c r="B45" s="8">
        <f t="shared" si="1"/>
        <v>16700</v>
      </c>
      <c r="C45" s="8">
        <f t="shared" si="2"/>
        <v>12000</v>
      </c>
      <c r="D45" s="8">
        <f t="shared" si="3"/>
        <v>9100</v>
      </c>
      <c r="E45" s="8">
        <f t="shared" si="4"/>
        <v>7500</v>
      </c>
      <c r="F45" s="8">
        <f t="shared" si="5"/>
        <v>6500</v>
      </c>
      <c r="G45" s="8">
        <f t="shared" si="6"/>
        <v>5300</v>
      </c>
    </row>
    <row r="46" spans="1:7" ht="13.5">
      <c r="A46" s="7">
        <v>165</v>
      </c>
      <c r="B46" s="8">
        <f t="shared" si="1"/>
        <v>17300</v>
      </c>
      <c r="C46" s="8">
        <f t="shared" si="2"/>
        <v>12300</v>
      </c>
      <c r="D46" s="8">
        <f t="shared" si="3"/>
        <v>9400</v>
      </c>
      <c r="E46" s="8">
        <f t="shared" si="4"/>
        <v>7800</v>
      </c>
      <c r="F46" s="8">
        <f t="shared" si="5"/>
        <v>6700</v>
      </c>
      <c r="G46" s="8">
        <f t="shared" si="6"/>
        <v>5400</v>
      </c>
    </row>
    <row r="47" spans="1:7" ht="13.5">
      <c r="A47" s="7">
        <v>170</v>
      </c>
      <c r="B47" s="8">
        <f t="shared" si="1"/>
        <v>17800</v>
      </c>
      <c r="C47" s="8">
        <f t="shared" si="2"/>
        <v>12700</v>
      </c>
      <c r="D47" s="8">
        <f t="shared" si="3"/>
        <v>9700</v>
      </c>
      <c r="E47" s="8">
        <f t="shared" si="4"/>
        <v>8000</v>
      </c>
      <c r="F47" s="8">
        <f t="shared" si="5"/>
        <v>6900</v>
      </c>
      <c r="G47" s="8">
        <f t="shared" si="6"/>
        <v>5600</v>
      </c>
    </row>
    <row r="48" spans="1:7" ht="13.5">
      <c r="A48" s="7">
        <v>175</v>
      </c>
      <c r="B48" s="8">
        <f t="shared" si="1"/>
        <v>18300</v>
      </c>
      <c r="C48" s="8">
        <f t="shared" si="2"/>
        <v>13100</v>
      </c>
      <c r="D48" s="8">
        <f t="shared" si="3"/>
        <v>10000</v>
      </c>
      <c r="E48" s="8">
        <f t="shared" si="4"/>
        <v>8200</v>
      </c>
      <c r="F48" s="8">
        <f t="shared" si="5"/>
        <v>7100</v>
      </c>
      <c r="G48" s="8">
        <f t="shared" si="6"/>
        <v>5700</v>
      </c>
    </row>
    <row r="49" spans="1:7" ht="13.5">
      <c r="A49" s="7">
        <v>180</v>
      </c>
      <c r="B49" s="8">
        <f t="shared" si="1"/>
        <v>18800</v>
      </c>
      <c r="C49" s="8">
        <f t="shared" si="2"/>
        <v>13500</v>
      </c>
      <c r="D49" s="8">
        <f t="shared" si="3"/>
        <v>10300</v>
      </c>
      <c r="E49" s="8">
        <f t="shared" si="4"/>
        <v>8500</v>
      </c>
      <c r="F49" s="8">
        <f t="shared" si="5"/>
        <v>7300</v>
      </c>
      <c r="G49" s="8">
        <f t="shared" si="6"/>
        <v>5900</v>
      </c>
    </row>
    <row r="50" spans="1:7" ht="13.5">
      <c r="A50" s="7">
        <v>185</v>
      </c>
      <c r="B50" s="8">
        <f t="shared" si="1"/>
        <v>19400</v>
      </c>
      <c r="C50" s="8">
        <f t="shared" si="2"/>
        <v>13800</v>
      </c>
      <c r="D50" s="8">
        <f t="shared" si="3"/>
        <v>10600</v>
      </c>
      <c r="E50" s="8">
        <f t="shared" si="4"/>
        <v>8700</v>
      </c>
      <c r="F50" s="8">
        <f t="shared" si="5"/>
        <v>7500</v>
      </c>
      <c r="G50" s="8">
        <f t="shared" si="6"/>
        <v>6100</v>
      </c>
    </row>
    <row r="51" spans="1:7" ht="13.5">
      <c r="A51" s="7">
        <v>190</v>
      </c>
      <c r="B51" s="8">
        <f t="shared" si="1"/>
        <v>19900</v>
      </c>
      <c r="C51" s="8">
        <f t="shared" si="2"/>
        <v>14200</v>
      </c>
      <c r="D51" s="8">
        <f t="shared" si="3"/>
        <v>10800</v>
      </c>
      <c r="E51" s="8">
        <f t="shared" si="4"/>
        <v>9000</v>
      </c>
      <c r="F51" s="8">
        <f t="shared" si="5"/>
        <v>7700</v>
      </c>
      <c r="G51" s="8">
        <f t="shared" si="6"/>
        <v>6200</v>
      </c>
    </row>
    <row r="52" spans="1:7" ht="13.5">
      <c r="A52" s="7">
        <v>195</v>
      </c>
      <c r="B52" s="8">
        <f t="shared" si="1"/>
        <v>20400</v>
      </c>
      <c r="C52" s="8">
        <f t="shared" si="2"/>
        <v>14600</v>
      </c>
      <c r="D52" s="8">
        <f t="shared" si="3"/>
        <v>11100</v>
      </c>
      <c r="E52" s="8">
        <f t="shared" si="4"/>
        <v>9200</v>
      </c>
      <c r="F52" s="8">
        <f t="shared" si="5"/>
        <v>7900</v>
      </c>
      <c r="G52" s="8">
        <f t="shared" si="6"/>
        <v>6400</v>
      </c>
    </row>
    <row r="53" spans="1:7" ht="13.5">
      <c r="A53" s="7">
        <v>200</v>
      </c>
      <c r="B53" s="8">
        <f t="shared" si="1"/>
        <v>20900</v>
      </c>
      <c r="C53" s="8">
        <f t="shared" si="2"/>
        <v>14900</v>
      </c>
      <c r="D53" s="8">
        <f t="shared" si="3"/>
        <v>11400</v>
      </c>
      <c r="E53" s="8">
        <f t="shared" si="4"/>
        <v>9400</v>
      </c>
      <c r="F53" s="8">
        <f t="shared" si="5"/>
        <v>8100</v>
      </c>
      <c r="G53" s="8">
        <f t="shared" si="6"/>
        <v>6600</v>
      </c>
    </row>
    <row r="54" spans="1:7" ht="13.5">
      <c r="A54" s="9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2:3" ht="13.5">
      <c r="B57" s="11" t="s">
        <v>57</v>
      </c>
      <c r="C57" s="11" t="s">
        <v>58</v>
      </c>
    </row>
    <row r="58" spans="2:3" ht="13.5">
      <c r="B58" s="11"/>
      <c r="C58" s="11"/>
    </row>
    <row r="59" spans="1:3" ht="13.5">
      <c r="A59">
        <v>1000</v>
      </c>
      <c r="B59" s="11"/>
      <c r="C59" s="11"/>
    </row>
    <row r="60" spans="1:3" ht="13.5">
      <c r="A60">
        <v>1500</v>
      </c>
      <c r="B60" s="11"/>
      <c r="C60" s="11"/>
    </row>
    <row r="61" spans="1:3" ht="13.5">
      <c r="A61">
        <v>2000</v>
      </c>
      <c r="B61" s="11">
        <v>10</v>
      </c>
      <c r="C61" s="11">
        <v>58</v>
      </c>
    </row>
    <row r="62" spans="1:3" ht="13.5">
      <c r="A62">
        <v>2500</v>
      </c>
      <c r="B62" s="11">
        <v>13</v>
      </c>
      <c r="C62" s="11">
        <v>60</v>
      </c>
    </row>
    <row r="63" spans="1:3" ht="13.5">
      <c r="A63">
        <v>3000</v>
      </c>
      <c r="B63">
        <v>15</v>
      </c>
      <c r="C63">
        <v>59</v>
      </c>
    </row>
    <row r="64" spans="1:3" ht="13.5">
      <c r="A64">
        <v>3500</v>
      </c>
      <c r="B64">
        <v>20</v>
      </c>
      <c r="C64">
        <v>59</v>
      </c>
    </row>
    <row r="65" spans="1:3" ht="13.5">
      <c r="A65">
        <v>4000</v>
      </c>
      <c r="B65">
        <v>24</v>
      </c>
      <c r="C65">
        <v>60</v>
      </c>
    </row>
    <row r="66" spans="1:3" ht="13.5">
      <c r="A66">
        <v>4500</v>
      </c>
      <c r="B66">
        <v>30</v>
      </c>
      <c r="C66">
        <v>62</v>
      </c>
    </row>
    <row r="67" spans="1:3" ht="13.5">
      <c r="A67">
        <v>5000</v>
      </c>
      <c r="B67">
        <v>33</v>
      </c>
      <c r="C67">
        <v>61</v>
      </c>
    </row>
    <row r="68" spans="1:3" ht="13.5">
      <c r="A68">
        <v>5500</v>
      </c>
      <c r="B68">
        <v>35</v>
      </c>
      <c r="C68">
        <v>60</v>
      </c>
    </row>
    <row r="69" spans="1:3" ht="13.5">
      <c r="A69">
        <v>6000</v>
      </c>
      <c r="B69">
        <v>35</v>
      </c>
      <c r="C69">
        <v>60</v>
      </c>
    </row>
    <row r="70" ht="13.5">
      <c r="A70">
        <v>6500</v>
      </c>
    </row>
    <row r="71" ht="13.5">
      <c r="A71">
        <v>7000</v>
      </c>
    </row>
    <row r="72" ht="13.5">
      <c r="A72">
        <v>7500</v>
      </c>
    </row>
    <row r="73" ht="13.5">
      <c r="A73">
        <v>8000</v>
      </c>
    </row>
    <row r="74" spans="1:2" ht="13.5">
      <c r="A74">
        <v>8500</v>
      </c>
      <c r="B74" s="1"/>
    </row>
    <row r="75" ht="13.5">
      <c r="A75">
        <v>9000</v>
      </c>
    </row>
    <row r="76" ht="13.5">
      <c r="A76">
        <v>9500</v>
      </c>
    </row>
    <row r="77" ht="13.5">
      <c r="A77">
        <v>10000</v>
      </c>
    </row>
    <row r="78" ht="13.5">
      <c r="A78">
        <v>10500</v>
      </c>
    </row>
    <row r="93" ht="13.5">
      <c r="A93" t="s">
        <v>59</v>
      </c>
    </row>
  </sheetData>
  <sheetProtection/>
  <conditionalFormatting sqref="B15:G64">
    <cfRule type="cellIs" priority="4" dxfId="0" operator="between" stopIfTrue="1">
      <formula>$J$24</formula>
      <formula>$K$24</formula>
    </cfRule>
    <cfRule type="cellIs" priority="5" dxfId="1" operator="between" stopIfTrue="1">
      <formula>$J$25</formula>
      <formula>$K$25</formula>
    </cfRule>
    <cfRule type="cellIs" priority="6" dxfId="2" operator="between" stopIfTrue="1">
      <formula>$J$26</formula>
      <formula>$K$26</formula>
    </cfRule>
  </conditionalFormatting>
  <conditionalFormatting sqref="B55:G56">
    <cfRule type="cellIs" priority="1" dxfId="0" operator="between" stopIfTrue="1">
      <formula>2000</formula>
      <formula>3500</formula>
    </cfRule>
    <cfRule type="cellIs" priority="2" dxfId="1" operator="between" stopIfTrue="1">
      <formula>6500</formula>
      <formula>9000</formula>
    </cfRule>
    <cfRule type="cellIs" priority="3" dxfId="2" operator="between" stopIfTrue="1">
      <formula>8501</formula>
      <formula>10500</formula>
    </cfRule>
  </conditionalFormatting>
  <printOptions/>
  <pageMargins left="0.75" right="0.75" top="1" bottom="1" header="0.51" footer="0.51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17" sqref="F17"/>
    </sheetView>
  </sheetViews>
  <sheetFormatPr defaultColWidth="9.00390625" defaultRowHeight="13.5"/>
  <cols>
    <col min="1" max="1" width="9.50390625" style="0" bestFit="1" customWidth="1"/>
    <col min="2" max="6" width="12.625" style="0" bestFit="1" customWidth="1"/>
  </cols>
  <sheetData>
    <row r="1" ht="13.5">
      <c r="A1" t="s">
        <v>61</v>
      </c>
    </row>
    <row r="2" spans="1:2" ht="13.5">
      <c r="A2">
        <v>20120507</v>
      </c>
      <c r="B2" t="s">
        <v>62</v>
      </c>
    </row>
    <row r="3" spans="1:2" ht="13.5">
      <c r="A3">
        <v>20120510</v>
      </c>
      <c r="B3" t="s">
        <v>63</v>
      </c>
    </row>
    <row r="6" spans="2:6" ht="13.5">
      <c r="B6">
        <v>13</v>
      </c>
      <c r="C6">
        <v>14</v>
      </c>
      <c r="D6">
        <v>15</v>
      </c>
      <c r="E6">
        <v>16</v>
      </c>
      <c r="F6">
        <v>17</v>
      </c>
    </row>
    <row r="7" spans="1:6" ht="13.5">
      <c r="A7">
        <v>30</v>
      </c>
      <c r="B7">
        <f>$A7/B$6</f>
        <v>2.3076923076923075</v>
      </c>
      <c r="C7">
        <f>$A7/C$6</f>
        <v>2.142857142857143</v>
      </c>
      <c r="D7">
        <f>$A7/D$6</f>
        <v>2</v>
      </c>
      <c r="E7">
        <f>$A7/E$6</f>
        <v>1.875</v>
      </c>
      <c r="F7">
        <f>$A7/F$6</f>
        <v>1.7647058823529411</v>
      </c>
    </row>
    <row r="8" spans="1:6" ht="13.5">
      <c r="A8">
        <v>31</v>
      </c>
      <c r="B8">
        <f aca="true" t="shared" si="0" ref="B8:B23">$A8/B$6</f>
        <v>2.3846153846153846</v>
      </c>
      <c r="C8">
        <f aca="true" t="shared" si="1" ref="C8:C23">$A8/C$6</f>
        <v>2.2142857142857144</v>
      </c>
      <c r="D8">
        <f aca="true" t="shared" si="2" ref="D8:D23">$A8/D$6</f>
        <v>2.066666666666667</v>
      </c>
      <c r="E8">
        <f aca="true" t="shared" si="3" ref="E8:E23">$A8/E$6</f>
        <v>1.9375</v>
      </c>
      <c r="F8">
        <f aca="true" t="shared" si="4" ref="F8:F23">$A8/F$6</f>
        <v>1.8235294117647058</v>
      </c>
    </row>
    <row r="9" spans="1:6" ht="13.5">
      <c r="A9">
        <v>32</v>
      </c>
      <c r="B9">
        <f t="shared" si="0"/>
        <v>2.4615384615384617</v>
      </c>
      <c r="C9">
        <f t="shared" si="1"/>
        <v>2.2857142857142856</v>
      </c>
      <c r="D9">
        <f t="shared" si="2"/>
        <v>2.1333333333333333</v>
      </c>
      <c r="E9">
        <f t="shared" si="3"/>
        <v>2</v>
      </c>
      <c r="F9">
        <f t="shared" si="4"/>
        <v>1.8823529411764706</v>
      </c>
    </row>
    <row r="10" spans="1:6" ht="13.5">
      <c r="A10">
        <v>33</v>
      </c>
      <c r="B10">
        <f t="shared" si="0"/>
        <v>2.5384615384615383</v>
      </c>
      <c r="C10">
        <f t="shared" si="1"/>
        <v>2.357142857142857</v>
      </c>
      <c r="D10">
        <f t="shared" si="2"/>
        <v>2.2</v>
      </c>
      <c r="E10">
        <f t="shared" si="3"/>
        <v>2.0625</v>
      </c>
      <c r="F10">
        <f t="shared" si="4"/>
        <v>1.9411764705882353</v>
      </c>
    </row>
    <row r="11" spans="1:6" ht="13.5">
      <c r="A11">
        <v>34</v>
      </c>
      <c r="B11">
        <f t="shared" si="0"/>
        <v>2.6153846153846154</v>
      </c>
      <c r="C11">
        <f t="shared" si="1"/>
        <v>2.4285714285714284</v>
      </c>
      <c r="D11">
        <f t="shared" si="2"/>
        <v>2.2666666666666666</v>
      </c>
      <c r="E11">
        <f t="shared" si="3"/>
        <v>2.125</v>
      </c>
      <c r="F11">
        <f t="shared" si="4"/>
        <v>2</v>
      </c>
    </row>
    <row r="12" spans="1:6" ht="13.5">
      <c r="A12">
        <v>35</v>
      </c>
      <c r="B12">
        <f t="shared" si="0"/>
        <v>2.6923076923076925</v>
      </c>
      <c r="C12">
        <f t="shared" si="1"/>
        <v>2.5</v>
      </c>
      <c r="D12">
        <f t="shared" si="2"/>
        <v>2.3333333333333335</v>
      </c>
      <c r="E12">
        <f t="shared" si="3"/>
        <v>2.1875</v>
      </c>
      <c r="F12">
        <f t="shared" si="4"/>
        <v>2.0588235294117645</v>
      </c>
    </row>
    <row r="13" spans="1:6" ht="13.5">
      <c r="A13">
        <v>36</v>
      </c>
      <c r="B13">
        <f t="shared" si="0"/>
        <v>2.769230769230769</v>
      </c>
      <c r="C13">
        <f t="shared" si="1"/>
        <v>2.5714285714285716</v>
      </c>
      <c r="D13">
        <f t="shared" si="2"/>
        <v>2.4</v>
      </c>
      <c r="E13">
        <f t="shared" si="3"/>
        <v>2.25</v>
      </c>
      <c r="F13">
        <f t="shared" si="4"/>
        <v>2.1176470588235294</v>
      </c>
    </row>
    <row r="14" spans="1:6" ht="13.5">
      <c r="A14">
        <v>37</v>
      </c>
      <c r="B14">
        <f t="shared" si="0"/>
        <v>2.8461538461538463</v>
      </c>
      <c r="C14">
        <f t="shared" si="1"/>
        <v>2.642857142857143</v>
      </c>
      <c r="D14">
        <f t="shared" si="2"/>
        <v>2.466666666666667</v>
      </c>
      <c r="E14">
        <f t="shared" si="3"/>
        <v>2.3125</v>
      </c>
      <c r="F14">
        <f t="shared" si="4"/>
        <v>2.176470588235294</v>
      </c>
    </row>
    <row r="15" spans="1:6" ht="13.5">
      <c r="A15">
        <v>38</v>
      </c>
      <c r="B15">
        <f t="shared" si="0"/>
        <v>2.923076923076923</v>
      </c>
      <c r="C15">
        <f t="shared" si="1"/>
        <v>2.7142857142857144</v>
      </c>
      <c r="D15">
        <f t="shared" si="2"/>
        <v>2.533333333333333</v>
      </c>
      <c r="E15">
        <f t="shared" si="3"/>
        <v>2.375</v>
      </c>
      <c r="F15">
        <f t="shared" si="4"/>
        <v>2.235294117647059</v>
      </c>
    </row>
    <row r="16" spans="1:6" ht="13.5">
      <c r="A16">
        <v>39</v>
      </c>
      <c r="B16">
        <f t="shared" si="0"/>
        <v>3</v>
      </c>
      <c r="C16">
        <f t="shared" si="1"/>
        <v>2.7857142857142856</v>
      </c>
      <c r="D16">
        <f t="shared" si="2"/>
        <v>2.6</v>
      </c>
      <c r="E16">
        <f t="shared" si="3"/>
        <v>2.4375</v>
      </c>
      <c r="F16">
        <f t="shared" si="4"/>
        <v>2.2941176470588234</v>
      </c>
    </row>
    <row r="17" spans="1:6" ht="13.5">
      <c r="A17">
        <v>40</v>
      </c>
      <c r="B17">
        <f t="shared" si="0"/>
        <v>3.076923076923077</v>
      </c>
      <c r="C17">
        <f t="shared" si="1"/>
        <v>2.857142857142857</v>
      </c>
      <c r="D17">
        <f t="shared" si="2"/>
        <v>2.6666666666666665</v>
      </c>
      <c r="E17">
        <f t="shared" si="3"/>
        <v>2.5</v>
      </c>
      <c r="F17">
        <f t="shared" si="4"/>
        <v>2.3529411764705883</v>
      </c>
    </row>
    <row r="18" spans="1:6" ht="13.5">
      <c r="A18">
        <v>41</v>
      </c>
      <c r="B18">
        <f t="shared" si="0"/>
        <v>3.1538461538461537</v>
      </c>
      <c r="C18">
        <f t="shared" si="1"/>
        <v>2.9285714285714284</v>
      </c>
      <c r="D18">
        <f t="shared" si="2"/>
        <v>2.7333333333333334</v>
      </c>
      <c r="E18">
        <f t="shared" si="3"/>
        <v>2.5625</v>
      </c>
      <c r="F18">
        <f t="shared" si="4"/>
        <v>2.411764705882353</v>
      </c>
    </row>
    <row r="19" spans="1:6" ht="13.5">
      <c r="A19">
        <v>42</v>
      </c>
      <c r="B19">
        <f t="shared" si="0"/>
        <v>3.230769230769231</v>
      </c>
      <c r="C19">
        <f t="shared" si="1"/>
        <v>3</v>
      </c>
      <c r="D19">
        <f t="shared" si="2"/>
        <v>2.8</v>
      </c>
      <c r="E19">
        <f t="shared" si="3"/>
        <v>2.625</v>
      </c>
      <c r="F19">
        <f t="shared" si="4"/>
        <v>2.4705882352941178</v>
      </c>
    </row>
    <row r="20" spans="1:6" ht="13.5">
      <c r="A20">
        <v>43</v>
      </c>
      <c r="B20">
        <f t="shared" si="0"/>
        <v>3.3076923076923075</v>
      </c>
      <c r="C20">
        <f t="shared" si="1"/>
        <v>3.0714285714285716</v>
      </c>
      <c r="D20">
        <f t="shared" si="2"/>
        <v>2.8666666666666667</v>
      </c>
      <c r="E20">
        <f t="shared" si="3"/>
        <v>2.6875</v>
      </c>
      <c r="F20">
        <f t="shared" si="4"/>
        <v>2.5294117647058822</v>
      </c>
    </row>
    <row r="21" spans="1:6" ht="13.5">
      <c r="A21">
        <v>44</v>
      </c>
      <c r="B21">
        <f t="shared" si="0"/>
        <v>3.3846153846153846</v>
      </c>
      <c r="C21">
        <f t="shared" si="1"/>
        <v>3.142857142857143</v>
      </c>
      <c r="D21">
        <f t="shared" si="2"/>
        <v>2.933333333333333</v>
      </c>
      <c r="E21">
        <f t="shared" si="3"/>
        <v>2.75</v>
      </c>
      <c r="F21">
        <f t="shared" si="4"/>
        <v>2.588235294117647</v>
      </c>
    </row>
    <row r="22" spans="1:6" ht="13.5">
      <c r="A22">
        <v>45</v>
      </c>
      <c r="B22">
        <f t="shared" si="0"/>
        <v>3.4615384615384617</v>
      </c>
      <c r="C22">
        <f t="shared" si="1"/>
        <v>3.2142857142857144</v>
      </c>
      <c r="D22">
        <f t="shared" si="2"/>
        <v>3</v>
      </c>
      <c r="E22">
        <f t="shared" si="3"/>
        <v>2.8125</v>
      </c>
      <c r="F22">
        <f t="shared" si="4"/>
        <v>2.6470588235294117</v>
      </c>
    </row>
    <row r="23" spans="1:6" ht="13.5">
      <c r="A23">
        <v>46</v>
      </c>
      <c r="B23">
        <f t="shared" si="0"/>
        <v>3.5384615384615383</v>
      </c>
      <c r="C23">
        <f t="shared" si="1"/>
        <v>3.2857142857142856</v>
      </c>
      <c r="D23">
        <f t="shared" si="2"/>
        <v>3.066666666666667</v>
      </c>
      <c r="E23">
        <f t="shared" si="3"/>
        <v>2.875</v>
      </c>
      <c r="F23">
        <f t="shared" si="4"/>
        <v>2.7058823529411766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1997-01-08T22:48:59Z</dcterms:created>
  <dcterms:modified xsi:type="dcterms:W3CDTF">2017-10-12T13:19:28Z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